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firstSheet="1" activeTab="3"/>
  </bookViews>
  <sheets>
    <sheet name="エントリー  (2021)" sheetId="8" r:id="rId1"/>
    <sheet name="タイムスケジュール多目的G" sheetId="7" r:id="rId2"/>
    <sheet name="タイムスケジュール練習G " sheetId="1" r:id="rId3"/>
    <sheet name="タイムスケジュール第２G " sheetId="3" r:id="rId4"/>
    <sheet name="第２G 組合せ" sheetId="4" r:id="rId5"/>
    <sheet name="練習G  組合せ" sheetId="5" r:id="rId6"/>
    <sheet name="多目的G組合せ" sheetId="6" r:id="rId7"/>
    <sheet name="決勝トーナメント第一G " sheetId="10" r:id="rId8"/>
    <sheet name="Sheet1" sheetId="11" r:id="rId9"/>
  </sheets>
  <externalReferences>
    <externalReference r:id="rId10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8" l="1"/>
  <c r="D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E31" i="8"/>
  <c r="E64" i="8" s="1"/>
  <c r="D31" i="8"/>
  <c r="D64" i="8" s="1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N20" i="7"/>
  <c r="N19" i="7"/>
  <c r="K19" i="7"/>
  <c r="N22" i="7" s="1"/>
  <c r="H19" i="7"/>
  <c r="N18" i="7"/>
  <c r="K18" i="7"/>
  <c r="N23" i="7" s="1"/>
  <c r="H18" i="7"/>
  <c r="N17" i="7"/>
  <c r="K17" i="7"/>
  <c r="N21" i="7" s="1"/>
  <c r="H17" i="7"/>
  <c r="N16" i="7"/>
  <c r="K16" i="7"/>
  <c r="H16" i="7"/>
  <c r="N15" i="7"/>
  <c r="K15" i="7"/>
  <c r="H15" i="7"/>
  <c r="N25" i="7" s="1"/>
  <c r="N14" i="7"/>
  <c r="K14" i="7"/>
  <c r="H14" i="7"/>
  <c r="N24" i="7" s="1"/>
  <c r="N10" i="7"/>
  <c r="N8" i="7"/>
  <c r="K7" i="7"/>
  <c r="N9" i="7" s="1"/>
  <c r="H7" i="7"/>
  <c r="K6" i="7"/>
  <c r="H6" i="7"/>
  <c r="N5" i="7"/>
  <c r="K5" i="7"/>
  <c r="N11" i="7" s="1"/>
  <c r="H5" i="7"/>
  <c r="N7" i="7" s="1"/>
  <c r="N4" i="7"/>
  <c r="K4" i="7"/>
  <c r="H4" i="7"/>
  <c r="N6" i="7" s="1"/>
  <c r="AM20" i="6"/>
  <c r="G20" i="6"/>
  <c r="AS18" i="6"/>
  <c r="AO18" i="6"/>
  <c r="AK18" i="6"/>
  <c r="AG18" i="6"/>
  <c r="M18" i="6"/>
  <c r="I18" i="6"/>
  <c r="E18" i="6"/>
  <c r="A18" i="6"/>
  <c r="AQ17" i="6"/>
  <c r="AI17" i="6"/>
  <c r="K17" i="6"/>
  <c r="C17" i="6"/>
  <c r="AM16" i="6"/>
  <c r="G16" i="6"/>
  <c r="AM11" i="6"/>
  <c r="W11" i="6"/>
  <c r="G11" i="6"/>
  <c r="AS9" i="6"/>
  <c r="AO9" i="6"/>
  <c r="AK9" i="6"/>
  <c r="AG9" i="6"/>
  <c r="AC9" i="6"/>
  <c r="Y9" i="6"/>
  <c r="U9" i="6"/>
  <c r="Q9" i="6"/>
  <c r="M9" i="6"/>
  <c r="I9" i="6"/>
  <c r="E9" i="6"/>
  <c r="A9" i="6"/>
  <c r="AQ8" i="6"/>
  <c r="AI8" i="6"/>
  <c r="AA8" i="6"/>
  <c r="S8" i="6"/>
  <c r="K8" i="6"/>
  <c r="C8" i="6"/>
  <c r="AM7" i="6"/>
  <c r="W7" i="6"/>
  <c r="G7" i="6"/>
  <c r="AD21" i="5"/>
  <c r="Z21" i="5"/>
  <c r="V21" i="5"/>
  <c r="R21" i="5"/>
  <c r="M21" i="5"/>
  <c r="I21" i="5"/>
  <c r="E21" i="5"/>
  <c r="A21" i="5"/>
  <c r="X12" i="5"/>
  <c r="G12" i="5"/>
  <c r="AD10" i="5"/>
  <c r="Z10" i="5"/>
  <c r="V10" i="5"/>
  <c r="R10" i="5"/>
  <c r="M10" i="5"/>
  <c r="I10" i="5"/>
  <c r="E10" i="5"/>
  <c r="A10" i="5"/>
  <c r="AB9" i="5"/>
  <c r="T9" i="5"/>
  <c r="K9" i="5"/>
  <c r="C9" i="5"/>
  <c r="X8" i="5"/>
  <c r="G8" i="5"/>
  <c r="G7" i="4"/>
  <c r="AM7" i="4"/>
  <c r="C8" i="4"/>
  <c r="K8" i="4"/>
  <c r="S8" i="4"/>
  <c r="AA8" i="4"/>
  <c r="AI8" i="4"/>
  <c r="AQ8" i="4"/>
  <c r="A9" i="4"/>
  <c r="E9" i="4"/>
  <c r="I9" i="4"/>
  <c r="M9" i="4"/>
  <c r="Q9" i="4"/>
  <c r="U9" i="4"/>
  <c r="Y9" i="4"/>
  <c r="AC9" i="4"/>
  <c r="AG9" i="4"/>
  <c r="AK9" i="4"/>
  <c r="AO9" i="4"/>
  <c r="AS9" i="4"/>
  <c r="G11" i="4"/>
  <c r="W11" i="4"/>
  <c r="AM11" i="4"/>
  <c r="G16" i="4"/>
  <c r="AM16" i="4"/>
  <c r="C17" i="4"/>
  <c r="K17" i="4"/>
  <c r="AI17" i="4"/>
  <c r="AQ17" i="4"/>
  <c r="A18" i="4"/>
  <c r="E18" i="4"/>
  <c r="I18" i="4"/>
  <c r="M18" i="4"/>
  <c r="AG18" i="4"/>
  <c r="AK18" i="4"/>
  <c r="AO18" i="4"/>
  <c r="AS18" i="4"/>
  <c r="G20" i="4"/>
  <c r="AM20" i="4"/>
  <c r="N20" i="3"/>
  <c r="K19" i="3"/>
  <c r="H19" i="3"/>
  <c r="N17" i="3" s="1"/>
  <c r="K18" i="3"/>
  <c r="H18" i="3"/>
  <c r="K17" i="3"/>
  <c r="N21" i="3" s="1"/>
  <c r="H17" i="3"/>
  <c r="N16" i="3"/>
  <c r="K16" i="3"/>
  <c r="H16" i="3"/>
  <c r="N14" i="3" s="1"/>
  <c r="N15" i="3"/>
  <c r="H15" i="3"/>
  <c r="K14" i="3"/>
  <c r="H14" i="3"/>
  <c r="N9" i="3"/>
  <c r="K7" i="3"/>
  <c r="H7" i="3"/>
  <c r="K6" i="3"/>
  <c r="N8" i="3" s="1"/>
  <c r="H6" i="3"/>
  <c r="N5" i="3"/>
  <c r="K5" i="3"/>
  <c r="H5" i="3"/>
  <c r="N7" i="3" s="1"/>
  <c r="N4" i="3"/>
  <c r="K4" i="3"/>
  <c r="H4" i="3"/>
  <c r="N6" i="3" s="1"/>
  <c r="N10" i="1"/>
  <c r="N8" i="1"/>
  <c r="K7" i="1"/>
  <c r="N9" i="1" s="1"/>
  <c r="H7" i="1"/>
  <c r="K6" i="1"/>
  <c r="H6" i="1"/>
  <c r="N5" i="1"/>
  <c r="K5" i="1"/>
  <c r="N11" i="1" s="1"/>
  <c r="H5" i="1"/>
  <c r="N7" i="1" s="1"/>
  <c r="N4" i="1"/>
  <c r="K4" i="1"/>
  <c r="H4" i="1"/>
  <c r="N6" i="1" s="1"/>
</calcChain>
</file>

<file path=xl/sharedStrings.xml><?xml version="1.0" encoding="utf-8"?>
<sst xmlns="http://schemas.openxmlformats.org/spreadsheetml/2006/main" count="1248" uniqueCount="483">
  <si>
    <t>練習グラウンド</t>
    <rPh sb="0" eb="2">
      <t>レンシュウ</t>
    </rPh>
    <phoneticPr fontId="3"/>
  </si>
  <si>
    <t>前後半</t>
    <rPh sb="0" eb="1">
      <t>ゼン</t>
    </rPh>
    <rPh sb="1" eb="3">
      <t>コウハン</t>
    </rPh>
    <phoneticPr fontId="6"/>
  </si>
  <si>
    <t>ハーフタイム</t>
    <phoneticPr fontId="6"/>
  </si>
  <si>
    <t>入替</t>
    <rPh sb="0" eb="2">
      <t>イレカエ</t>
    </rPh>
    <phoneticPr fontId="6"/>
  </si>
  <si>
    <t>対戦組合せ</t>
    <rPh sb="0" eb="2">
      <t>タイセン</t>
    </rPh>
    <rPh sb="2" eb="4">
      <t>クミアワ</t>
    </rPh>
    <phoneticPr fontId="6"/>
  </si>
  <si>
    <t>番号</t>
    <rPh sb="0" eb="2">
      <t>バンゴウ</t>
    </rPh>
    <phoneticPr fontId="6"/>
  </si>
  <si>
    <t>得点</t>
    <rPh sb="0" eb="2">
      <t>トクテン</t>
    </rPh>
    <phoneticPr fontId="6"/>
  </si>
  <si>
    <t>本部側ベンチキックオフ</t>
    <rPh sb="0" eb="3">
      <t>ホンブガワ</t>
    </rPh>
    <phoneticPr fontId="6"/>
  </si>
  <si>
    <t>レフリー</t>
    <phoneticPr fontId="6"/>
  </si>
  <si>
    <t>グラウンド</t>
    <phoneticPr fontId="6"/>
  </si>
  <si>
    <t>～</t>
    <phoneticPr fontId="6"/>
  </si>
  <si>
    <t>①</t>
    <phoneticPr fontId="6"/>
  </si>
  <si>
    <t>A</t>
    <phoneticPr fontId="3"/>
  </si>
  <si>
    <t>Vs</t>
    <phoneticPr fontId="6"/>
  </si>
  <si>
    <t>B</t>
    <phoneticPr fontId="3"/>
  </si>
  <si>
    <t>E</t>
    <phoneticPr fontId="3"/>
  </si>
  <si>
    <t>Ⅰ</t>
    <phoneticPr fontId="6"/>
  </si>
  <si>
    <t>～</t>
  </si>
  <si>
    <t>②</t>
    <phoneticPr fontId="6"/>
  </si>
  <si>
    <t>C</t>
    <phoneticPr fontId="3"/>
  </si>
  <si>
    <t>D</t>
    <phoneticPr fontId="3"/>
  </si>
  <si>
    <t>G</t>
    <phoneticPr fontId="3"/>
  </si>
  <si>
    <t>Ⅱ</t>
    <phoneticPr fontId="6"/>
  </si>
  <si>
    <t>グ　　　ラ　　　ウ　　　ン　　　ド　　　Ⅱ</t>
    <phoneticPr fontId="6"/>
  </si>
  <si>
    <t>グ　　　ラ　　　ウ　　　ン　　　ド　　　Ⅰ</t>
    <phoneticPr fontId="6"/>
  </si>
  <si>
    <t>③</t>
    <phoneticPr fontId="6"/>
  </si>
  <si>
    <t>F</t>
    <phoneticPr fontId="3"/>
  </si>
  <si>
    <t>待　機</t>
    <rPh sb="0" eb="1">
      <t>タイ</t>
    </rPh>
    <rPh sb="2" eb="3">
      <t>キ</t>
    </rPh>
    <phoneticPr fontId="6"/>
  </si>
  <si>
    <t>④</t>
    <phoneticPr fontId="6"/>
  </si>
  <si>
    <t>H</t>
    <phoneticPr fontId="3"/>
  </si>
  <si>
    <t>⑤</t>
    <phoneticPr fontId="6"/>
  </si>
  <si>
    <t>AB</t>
    <phoneticPr fontId="3"/>
  </si>
  <si>
    <t>CD</t>
    <phoneticPr fontId="3"/>
  </si>
  <si>
    <t>負　OTJ・南京都</t>
    <rPh sb="0" eb="1">
      <t>マ</t>
    </rPh>
    <rPh sb="6" eb="9">
      <t>ミナミキョウト</t>
    </rPh>
    <phoneticPr fontId="3"/>
  </si>
  <si>
    <t>右　　チ　　　I　　　ム</t>
    <rPh sb="0" eb="1">
      <t>ミギ</t>
    </rPh>
    <phoneticPr fontId="6"/>
  </si>
  <si>
    <t>⑥</t>
    <phoneticPr fontId="6"/>
  </si>
  <si>
    <t>勝　高槻・加古川</t>
    <rPh sb="0" eb="1">
      <t>カ</t>
    </rPh>
    <rPh sb="5" eb="8">
      <t>カコガワ</t>
    </rPh>
    <phoneticPr fontId="3"/>
  </si>
  <si>
    <t>勝　OTJ・南京都</t>
    <rPh sb="0" eb="1">
      <t>カ</t>
    </rPh>
    <rPh sb="6" eb="9">
      <t>ミナミキョウト</t>
    </rPh>
    <phoneticPr fontId="3"/>
  </si>
  <si>
    <t>⑦</t>
    <phoneticPr fontId="6"/>
  </si>
  <si>
    <t>EF</t>
    <phoneticPr fontId="3"/>
  </si>
  <si>
    <t>負　能勢・高砂</t>
    <rPh sb="0" eb="1">
      <t>マ</t>
    </rPh>
    <rPh sb="2" eb="4">
      <t>ノセ</t>
    </rPh>
    <rPh sb="5" eb="7">
      <t>タカサゴ</t>
    </rPh>
    <phoneticPr fontId="3"/>
  </si>
  <si>
    <t>GH</t>
    <phoneticPr fontId="3"/>
  </si>
  <si>
    <t>負　豊中・アウル</t>
    <rPh sb="0" eb="1">
      <t>マ</t>
    </rPh>
    <rPh sb="2" eb="4">
      <t>トヨナカ</t>
    </rPh>
    <phoneticPr fontId="3"/>
  </si>
  <si>
    <t>⑧</t>
    <phoneticPr fontId="6"/>
  </si>
  <si>
    <t>勝　能勢・高砂</t>
    <rPh sb="0" eb="1">
      <t>カ</t>
    </rPh>
    <rPh sb="2" eb="4">
      <t>ノセ</t>
    </rPh>
    <rPh sb="5" eb="7">
      <t>タカサゴ</t>
    </rPh>
    <phoneticPr fontId="3"/>
  </si>
  <si>
    <t>勝　豊中・アウル</t>
    <rPh sb="0" eb="1">
      <t>カ</t>
    </rPh>
    <rPh sb="2" eb="4">
      <t>トヨナカ</t>
    </rPh>
    <phoneticPr fontId="3"/>
  </si>
  <si>
    <t>セレモニー</t>
    <phoneticPr fontId="3"/>
  </si>
  <si>
    <t>⑨</t>
    <phoneticPr fontId="6"/>
  </si>
  <si>
    <t>K</t>
    <phoneticPr fontId="3"/>
  </si>
  <si>
    <t>L</t>
    <phoneticPr fontId="3"/>
  </si>
  <si>
    <t>左　　チ　　　I　　　ム</t>
    <rPh sb="0" eb="1">
      <t>ヒダリ</t>
    </rPh>
    <phoneticPr fontId="6"/>
  </si>
  <si>
    <t>⑩</t>
    <phoneticPr fontId="6"/>
  </si>
  <si>
    <t>M</t>
    <phoneticPr fontId="3"/>
  </si>
  <si>
    <t>N</t>
    <phoneticPr fontId="3"/>
  </si>
  <si>
    <t>⑪</t>
    <phoneticPr fontId="6"/>
  </si>
  <si>
    <t>O</t>
    <phoneticPr fontId="3"/>
  </si>
  <si>
    <t>P</t>
    <phoneticPr fontId="3"/>
  </si>
  <si>
    <t>⑫</t>
    <phoneticPr fontId="6"/>
  </si>
  <si>
    <t>Q</t>
    <phoneticPr fontId="3"/>
  </si>
  <si>
    <t>I</t>
    <phoneticPr fontId="3"/>
  </si>
  <si>
    <t>本　部</t>
    <rPh sb="0" eb="1">
      <t>モト</t>
    </rPh>
    <rPh sb="2" eb="3">
      <t>ブ</t>
    </rPh>
    <phoneticPr fontId="6"/>
  </si>
  <si>
    <t>⑬</t>
    <phoneticPr fontId="6"/>
  </si>
  <si>
    <t>⑭</t>
    <phoneticPr fontId="6"/>
  </si>
  <si>
    <t>⑮</t>
    <phoneticPr fontId="6"/>
  </si>
  <si>
    <t>⑯</t>
    <phoneticPr fontId="6"/>
  </si>
  <si>
    <t>⑰</t>
    <phoneticPr fontId="6"/>
  </si>
  <si>
    <t>第２グラウンド</t>
    <rPh sb="0" eb="1">
      <t>ダイ</t>
    </rPh>
    <phoneticPr fontId="3"/>
  </si>
  <si>
    <t>負生野・イースト</t>
    <rPh sb="0" eb="1">
      <t>マ</t>
    </rPh>
    <phoneticPr fontId="3"/>
  </si>
  <si>
    <t>負　花園・広陵</t>
    <rPh sb="0" eb="1">
      <t>マ</t>
    </rPh>
    <rPh sb="2" eb="4">
      <t>ハナゾノ</t>
    </rPh>
    <rPh sb="5" eb="7">
      <t>コウリョウ</t>
    </rPh>
    <phoneticPr fontId="3"/>
  </si>
  <si>
    <t>勝生野・イースト</t>
    <rPh sb="0" eb="1">
      <t>カ</t>
    </rPh>
    <phoneticPr fontId="3"/>
  </si>
  <si>
    <t>勝　花園・広陵</t>
    <rPh sb="0" eb="1">
      <t>カ</t>
    </rPh>
    <rPh sb="2" eb="4">
      <t>ハナゾノ</t>
    </rPh>
    <rPh sb="5" eb="7">
      <t>コウリョウ</t>
    </rPh>
    <phoneticPr fontId="3"/>
  </si>
  <si>
    <t>負大工大・尼崎</t>
    <rPh sb="0" eb="1">
      <t>マ</t>
    </rPh>
    <rPh sb="1" eb="4">
      <t>ダイクダイ</t>
    </rPh>
    <rPh sb="5" eb="7">
      <t>アマガサキ</t>
    </rPh>
    <phoneticPr fontId="3"/>
  </si>
  <si>
    <t>負阿倍野・兵庫県</t>
    <rPh sb="0" eb="1">
      <t>マ</t>
    </rPh>
    <rPh sb="1" eb="4">
      <t>アベノ</t>
    </rPh>
    <rPh sb="5" eb="8">
      <t>ヒョウゴケン</t>
    </rPh>
    <phoneticPr fontId="3"/>
  </si>
  <si>
    <t>勝大工大・尼崎</t>
    <rPh sb="0" eb="1">
      <t>カ</t>
    </rPh>
    <rPh sb="1" eb="4">
      <t>ダイコウダイ</t>
    </rPh>
    <rPh sb="5" eb="7">
      <t>アマガサキ</t>
    </rPh>
    <phoneticPr fontId="3"/>
  </si>
  <si>
    <t>勝阿倍野・兵庫県</t>
    <rPh sb="0" eb="1">
      <t>カ</t>
    </rPh>
    <rPh sb="1" eb="4">
      <t>アベノ</t>
    </rPh>
    <rPh sb="5" eb="8">
      <t>ヒョウゴケン</t>
    </rPh>
    <phoneticPr fontId="3"/>
  </si>
  <si>
    <t>J</t>
    <phoneticPr fontId="3"/>
  </si>
  <si>
    <t>草津</t>
    <rPh sb="0" eb="2">
      <t>クサツ</t>
    </rPh>
    <phoneticPr fontId="3"/>
  </si>
  <si>
    <t>S</t>
    <phoneticPr fontId="3"/>
  </si>
  <si>
    <t>R</t>
    <phoneticPr fontId="3"/>
  </si>
  <si>
    <t>山城</t>
    <rPh sb="0" eb="2">
      <t>ヤマシロ</t>
    </rPh>
    <phoneticPr fontId="3"/>
  </si>
  <si>
    <t>T</t>
    <phoneticPr fontId="3"/>
  </si>
  <si>
    <t>IJ</t>
    <phoneticPr fontId="3"/>
  </si>
  <si>
    <t>負みなと・山城</t>
    <rPh sb="0" eb="1">
      <t>マ</t>
    </rPh>
    <rPh sb="5" eb="7">
      <t>ヤマシロ</t>
    </rPh>
    <phoneticPr fontId="3"/>
  </si>
  <si>
    <t>KL</t>
    <phoneticPr fontId="3"/>
  </si>
  <si>
    <t>負　堺・草津</t>
    <rPh sb="0" eb="1">
      <t>マ</t>
    </rPh>
    <rPh sb="2" eb="3">
      <t>サカイ</t>
    </rPh>
    <rPh sb="4" eb="6">
      <t>クサツ</t>
    </rPh>
    <phoneticPr fontId="3"/>
  </si>
  <si>
    <t>勝みなと・山城</t>
    <rPh sb="0" eb="1">
      <t>カ</t>
    </rPh>
    <rPh sb="5" eb="7">
      <t>ヤマシロ</t>
    </rPh>
    <phoneticPr fontId="3"/>
  </si>
  <si>
    <t>勝　堺・草津</t>
    <rPh sb="0" eb="1">
      <t>カ</t>
    </rPh>
    <rPh sb="2" eb="3">
      <t>サカイ</t>
    </rPh>
    <rPh sb="4" eb="6">
      <t>クサツ</t>
    </rPh>
    <phoneticPr fontId="3"/>
  </si>
  <si>
    <t>MN</t>
    <phoneticPr fontId="3"/>
  </si>
  <si>
    <t>負大阪中・明石</t>
    <rPh sb="0" eb="1">
      <t>マ</t>
    </rPh>
    <rPh sb="1" eb="4">
      <t>オオサカチュウ</t>
    </rPh>
    <rPh sb="5" eb="7">
      <t>アカシ</t>
    </rPh>
    <phoneticPr fontId="3"/>
  </si>
  <si>
    <t>負　箕面・川西</t>
    <rPh sb="0" eb="1">
      <t>マ</t>
    </rPh>
    <rPh sb="2" eb="4">
      <t>ミノオ</t>
    </rPh>
    <rPh sb="5" eb="7">
      <t>カワニシ</t>
    </rPh>
    <phoneticPr fontId="3"/>
  </si>
  <si>
    <t>洛西</t>
    <rPh sb="0" eb="2">
      <t>ラクサイ</t>
    </rPh>
    <phoneticPr fontId="3"/>
  </si>
  <si>
    <t>⑱</t>
    <phoneticPr fontId="6"/>
  </si>
  <si>
    <t>勝大阪中・明石</t>
    <rPh sb="0" eb="1">
      <t>カ</t>
    </rPh>
    <rPh sb="1" eb="4">
      <t>オオサカチュウ</t>
    </rPh>
    <rPh sb="5" eb="7">
      <t>アカシ</t>
    </rPh>
    <phoneticPr fontId="3"/>
  </si>
  <si>
    <t>勝　箕面・川西</t>
    <rPh sb="0" eb="1">
      <t>カ</t>
    </rPh>
    <rPh sb="2" eb="4">
      <t>ミノオ</t>
    </rPh>
    <rPh sb="5" eb="7">
      <t>カワニシ</t>
    </rPh>
    <phoneticPr fontId="3"/>
  </si>
  <si>
    <t>姫路</t>
    <rPh sb="0" eb="2">
      <t>ヒメジ</t>
    </rPh>
    <phoneticPr fontId="3"/>
  </si>
  <si>
    <t>⑲</t>
    <phoneticPr fontId="6"/>
  </si>
  <si>
    <t>QR</t>
    <phoneticPr fontId="3"/>
  </si>
  <si>
    <t>負　三田・洛西</t>
    <rPh sb="0" eb="1">
      <t>マ</t>
    </rPh>
    <rPh sb="2" eb="4">
      <t>サンタ</t>
    </rPh>
    <rPh sb="5" eb="7">
      <t>ラクサイ</t>
    </rPh>
    <phoneticPr fontId="3"/>
  </si>
  <si>
    <t>ST</t>
    <phoneticPr fontId="3"/>
  </si>
  <si>
    <t>負　合同B・姫路</t>
    <rPh sb="0" eb="1">
      <t>マ</t>
    </rPh>
    <rPh sb="2" eb="4">
      <t>ゴウドウ</t>
    </rPh>
    <rPh sb="6" eb="8">
      <t>ヒメジ</t>
    </rPh>
    <phoneticPr fontId="3"/>
  </si>
  <si>
    <t>みなと</t>
    <phoneticPr fontId="3"/>
  </si>
  <si>
    <t>⑳</t>
    <phoneticPr fontId="6"/>
  </si>
  <si>
    <t>勝　三田・洛西</t>
    <rPh sb="0" eb="1">
      <t>カ</t>
    </rPh>
    <rPh sb="2" eb="4">
      <t>サンタ</t>
    </rPh>
    <rPh sb="5" eb="7">
      <t>ラクサイ</t>
    </rPh>
    <phoneticPr fontId="3"/>
  </si>
  <si>
    <t>勝　合同B・姫路</t>
    <rPh sb="0" eb="1">
      <t>カ</t>
    </rPh>
    <rPh sb="2" eb="4">
      <t>ゴウドウ</t>
    </rPh>
    <rPh sb="6" eb="8">
      <t>ヒメジ</t>
    </rPh>
    <phoneticPr fontId="3"/>
  </si>
  <si>
    <t>堺</t>
    <phoneticPr fontId="3"/>
  </si>
  <si>
    <t>イーストレイク</t>
    <phoneticPr fontId="3"/>
  </si>
  <si>
    <t>三田</t>
    <rPh sb="0" eb="2">
      <t>サンタ</t>
    </rPh>
    <phoneticPr fontId="3"/>
  </si>
  <si>
    <t>川西市</t>
    <rPh sb="0" eb="3">
      <t>カワニシシ</t>
    </rPh>
    <phoneticPr fontId="3"/>
  </si>
  <si>
    <t>川西</t>
    <rPh sb="0" eb="2">
      <t>カワニシ</t>
    </rPh>
    <phoneticPr fontId="3"/>
  </si>
  <si>
    <t>堺</t>
    <rPh sb="0" eb="1">
      <t>サカイ</t>
    </rPh>
    <phoneticPr fontId="3"/>
  </si>
  <si>
    <t>兵庫県</t>
    <rPh sb="0" eb="3">
      <t>ヒョウゴケン</t>
    </rPh>
    <phoneticPr fontId="3"/>
  </si>
  <si>
    <t>阿倍野</t>
    <rPh sb="0" eb="3">
      <t>アベノ</t>
    </rPh>
    <phoneticPr fontId="3"/>
  </si>
  <si>
    <t>広陵少年</t>
    <rPh sb="0" eb="2">
      <t>コウリョウ</t>
    </rPh>
    <rPh sb="2" eb="4">
      <t>ショウネン</t>
    </rPh>
    <phoneticPr fontId="3"/>
  </si>
  <si>
    <t>広陵</t>
    <rPh sb="0" eb="2">
      <t>コウリョウ</t>
    </rPh>
    <phoneticPr fontId="3"/>
  </si>
  <si>
    <t>摂津市天王山</t>
    <rPh sb="0" eb="3">
      <t>セッツシ</t>
    </rPh>
    <rPh sb="3" eb="6">
      <t>テンノウザン</t>
    </rPh>
    <phoneticPr fontId="3"/>
  </si>
  <si>
    <t>合同B</t>
    <rPh sb="0" eb="2">
      <t>ゴウドウ</t>
    </rPh>
    <phoneticPr fontId="3"/>
  </si>
  <si>
    <t>尼崎</t>
    <rPh sb="0" eb="2">
      <t>アマガサキ</t>
    </rPh>
    <phoneticPr fontId="3"/>
  </si>
  <si>
    <t>箕面</t>
    <rPh sb="0" eb="2">
      <t>ミノオ</t>
    </rPh>
    <phoneticPr fontId="3"/>
  </si>
  <si>
    <t>大工大</t>
    <rPh sb="0" eb="1">
      <t>ダイ</t>
    </rPh>
    <rPh sb="1" eb="2">
      <t>コウ</t>
    </rPh>
    <rPh sb="2" eb="3">
      <t>ダイ</t>
    </rPh>
    <phoneticPr fontId="3"/>
  </si>
  <si>
    <t>花園</t>
    <rPh sb="0" eb="2">
      <t>ハナゾノ</t>
    </rPh>
    <phoneticPr fontId="3"/>
  </si>
  <si>
    <t>明石</t>
    <rPh sb="0" eb="2">
      <t>アカシ</t>
    </rPh>
    <phoneticPr fontId="3"/>
  </si>
  <si>
    <t>生野</t>
    <rPh sb="0" eb="2">
      <t>イクノ</t>
    </rPh>
    <phoneticPr fontId="3"/>
  </si>
  <si>
    <t>イースト</t>
    <phoneticPr fontId="3"/>
  </si>
  <si>
    <t>大阪中央</t>
    <rPh sb="0" eb="2">
      <t>オオサカ</t>
    </rPh>
    <rPh sb="2" eb="4">
      <t>チュウオウ</t>
    </rPh>
    <phoneticPr fontId="3"/>
  </si>
  <si>
    <t>大阪中</t>
    <rPh sb="0" eb="3">
      <t>オオサカチュウ</t>
    </rPh>
    <phoneticPr fontId="3"/>
  </si>
  <si>
    <t>みなと</t>
  </si>
  <si>
    <t>大工大</t>
    <rPh sb="0" eb="3">
      <t>ダイコウダイ</t>
    </rPh>
    <phoneticPr fontId="3"/>
  </si>
  <si>
    <t>エントリー</t>
    <phoneticPr fontId="3"/>
  </si>
  <si>
    <t>チーム名</t>
    <rPh sb="3" eb="4">
      <t>メイ</t>
    </rPh>
    <phoneticPr fontId="3"/>
  </si>
  <si>
    <t>略称</t>
    <rPh sb="0" eb="2">
      <t>リャクショウ</t>
    </rPh>
    <phoneticPr fontId="3"/>
  </si>
  <si>
    <t>⑲</t>
    <phoneticPr fontId="3"/>
  </si>
  <si>
    <t>⑰</t>
    <phoneticPr fontId="3"/>
  </si>
  <si>
    <t>黄色部分午前中</t>
    <rPh sb="0" eb="4">
      <t>キイロブブン</t>
    </rPh>
    <rPh sb="4" eb="7">
      <t>ゴゼンチュウ</t>
    </rPh>
    <phoneticPr fontId="3"/>
  </si>
  <si>
    <t>⑳</t>
    <phoneticPr fontId="3"/>
  </si>
  <si>
    <t>⑱</t>
    <phoneticPr fontId="3"/>
  </si>
  <si>
    <t>Ⅴ</t>
    <phoneticPr fontId="3"/>
  </si>
  <si>
    <t>Ⅳ</t>
    <phoneticPr fontId="3"/>
  </si>
  <si>
    <t>⑦</t>
    <phoneticPr fontId="3"/>
  </si>
  <si>
    <t>⑤</t>
    <phoneticPr fontId="3"/>
  </si>
  <si>
    <t>⑩</t>
    <phoneticPr fontId="3"/>
  </si>
  <si>
    <t>⑨</t>
    <phoneticPr fontId="3"/>
  </si>
  <si>
    <t>④</t>
    <phoneticPr fontId="3"/>
  </si>
  <si>
    <t>③</t>
    <phoneticPr fontId="3"/>
  </si>
  <si>
    <t>②</t>
    <phoneticPr fontId="3"/>
  </si>
  <si>
    <t>①</t>
    <phoneticPr fontId="3"/>
  </si>
  <si>
    <t>⑧</t>
    <phoneticPr fontId="3"/>
  </si>
  <si>
    <t>⓺</t>
    <phoneticPr fontId="3"/>
  </si>
  <si>
    <t>Ⅲ</t>
    <phoneticPr fontId="3"/>
  </si>
  <si>
    <t>Ⅱ</t>
    <phoneticPr fontId="3"/>
  </si>
  <si>
    <t>Ⅰ</t>
    <phoneticPr fontId="3"/>
  </si>
  <si>
    <t>黄色部分　午前中</t>
    <rPh sb="0" eb="4">
      <t>キイロブブン</t>
    </rPh>
    <rPh sb="5" eb="8">
      <t>ゴゼンチュウ</t>
    </rPh>
    <phoneticPr fontId="3"/>
  </si>
  <si>
    <t>エントリーチーム</t>
    <phoneticPr fontId="3"/>
  </si>
  <si>
    <t>高槻</t>
    <rPh sb="0" eb="2">
      <t>タカツキ</t>
    </rPh>
    <phoneticPr fontId="3"/>
  </si>
  <si>
    <t>吹田</t>
    <rPh sb="0" eb="2">
      <t>スイタ</t>
    </rPh>
    <phoneticPr fontId="3"/>
  </si>
  <si>
    <t>加古川</t>
    <rPh sb="0" eb="3">
      <t>カコガワ</t>
    </rPh>
    <phoneticPr fontId="3"/>
  </si>
  <si>
    <t>OTJ</t>
    <phoneticPr fontId="3"/>
  </si>
  <si>
    <t>OTJ</t>
  </si>
  <si>
    <t>豊中</t>
    <rPh sb="0" eb="2">
      <t>トヨナカ</t>
    </rPh>
    <phoneticPr fontId="3"/>
  </si>
  <si>
    <t>南京都</t>
    <rPh sb="0" eb="3">
      <t>ミナミキョウト</t>
    </rPh>
    <phoneticPr fontId="3"/>
  </si>
  <si>
    <t>能勢</t>
    <rPh sb="0" eb="2">
      <t>ノセ</t>
    </rPh>
    <phoneticPr fontId="3"/>
  </si>
  <si>
    <t>東淀川</t>
    <rPh sb="0" eb="3">
      <t>ヒガシヨドガワ</t>
    </rPh>
    <phoneticPr fontId="3"/>
  </si>
  <si>
    <t>高砂</t>
    <rPh sb="0" eb="2">
      <t>タカサゴ</t>
    </rPh>
    <phoneticPr fontId="3"/>
  </si>
  <si>
    <t>交野</t>
    <rPh sb="0" eb="2">
      <t>カタノ</t>
    </rPh>
    <phoneticPr fontId="3"/>
  </si>
  <si>
    <t>アウル</t>
    <phoneticPr fontId="3"/>
  </si>
  <si>
    <t>アウル洛南</t>
    <rPh sb="3" eb="5">
      <t>ラクナン</t>
    </rPh>
    <phoneticPr fontId="3"/>
  </si>
  <si>
    <t>南大阪</t>
    <rPh sb="0" eb="3">
      <t>ミナミオオサカ</t>
    </rPh>
    <phoneticPr fontId="3"/>
  </si>
  <si>
    <t>プログレ</t>
    <phoneticPr fontId="3"/>
  </si>
  <si>
    <t>京都プログレ</t>
    <rPh sb="0" eb="2">
      <t>キョウト</t>
    </rPh>
    <phoneticPr fontId="3"/>
  </si>
  <si>
    <t>神戸中央</t>
    <rPh sb="0" eb="4">
      <t>コウベチュウオウ</t>
    </rPh>
    <phoneticPr fontId="3"/>
  </si>
  <si>
    <t>神戸中央少年</t>
    <rPh sb="0" eb="4">
      <t>コウベチュウオウ</t>
    </rPh>
    <rPh sb="4" eb="6">
      <t>ショウネン</t>
    </rPh>
    <phoneticPr fontId="3"/>
  </si>
  <si>
    <t>Kiwi'ｓ</t>
    <phoneticPr fontId="3"/>
  </si>
  <si>
    <t>芦屋</t>
    <rPh sb="0" eb="2">
      <t>アシヤ</t>
    </rPh>
    <phoneticPr fontId="3"/>
  </si>
  <si>
    <t>Kiwi'ｓ</t>
  </si>
  <si>
    <t>多目的グラウンド</t>
    <rPh sb="0" eb="3">
      <t>タモクテキ</t>
    </rPh>
    <phoneticPr fontId="3"/>
  </si>
  <si>
    <t>東大Ｋ</t>
    <rPh sb="0" eb="1">
      <t>ヒガシ</t>
    </rPh>
    <rPh sb="1" eb="2">
      <t>ダイ</t>
    </rPh>
    <phoneticPr fontId="3"/>
  </si>
  <si>
    <t>東大阪KINDAI</t>
    <rPh sb="0" eb="3">
      <t>ヒガシオオサカ</t>
    </rPh>
    <phoneticPr fontId="3"/>
  </si>
  <si>
    <t>茨木</t>
    <rPh sb="0" eb="2">
      <t>イバラギ</t>
    </rPh>
    <phoneticPr fontId="3"/>
  </si>
  <si>
    <t>四條畷</t>
    <rPh sb="0" eb="3">
      <t>シジョウナワテ</t>
    </rPh>
    <phoneticPr fontId="3"/>
  </si>
  <si>
    <t>枚方</t>
    <rPh sb="0" eb="2">
      <t>ヒラカタ</t>
    </rPh>
    <phoneticPr fontId="3"/>
  </si>
  <si>
    <t>淀川</t>
    <rPh sb="0" eb="2">
      <t>ヨドガワ</t>
    </rPh>
    <phoneticPr fontId="3"/>
  </si>
  <si>
    <t>淀川ＲＣホワイトナイツ</t>
    <rPh sb="0" eb="2">
      <t>ヨドガワ</t>
    </rPh>
    <phoneticPr fontId="3"/>
  </si>
  <si>
    <t>布施</t>
    <rPh sb="0" eb="2">
      <t>フセ</t>
    </rPh>
    <phoneticPr fontId="3"/>
  </si>
  <si>
    <t>合同A</t>
    <rPh sb="0" eb="2">
      <t>ゴウドウ</t>
    </rPh>
    <phoneticPr fontId="3"/>
  </si>
  <si>
    <t>河内長野・富田林・岬</t>
    <rPh sb="0" eb="4">
      <t>カワチナガノ</t>
    </rPh>
    <rPh sb="5" eb="8">
      <t>トンダバヤシ</t>
    </rPh>
    <rPh sb="9" eb="10">
      <t>ミサキ</t>
    </rPh>
    <phoneticPr fontId="3"/>
  </si>
  <si>
    <t>J福知山</t>
    <rPh sb="1" eb="4">
      <t>フクチヤマ</t>
    </rPh>
    <phoneticPr fontId="3"/>
  </si>
  <si>
    <t>合同Ｃ</t>
    <rPh sb="0" eb="2">
      <t>ゴウドウ</t>
    </rPh>
    <phoneticPr fontId="3"/>
  </si>
  <si>
    <t>守口・大阪</t>
    <rPh sb="0" eb="2">
      <t>モリグチ</t>
    </rPh>
    <rPh sb="3" eb="5">
      <t>オオサカ</t>
    </rPh>
    <phoneticPr fontId="3"/>
  </si>
  <si>
    <t>西神戸</t>
    <rPh sb="0" eb="3">
      <t>ニシコウベ</t>
    </rPh>
    <phoneticPr fontId="3"/>
  </si>
  <si>
    <t>城陽</t>
    <rPh sb="0" eb="2">
      <t>ジョウヨウ</t>
    </rPh>
    <phoneticPr fontId="3"/>
  </si>
  <si>
    <t>伊川</t>
    <rPh sb="0" eb="2">
      <t>イガワ</t>
    </rPh>
    <phoneticPr fontId="3"/>
  </si>
  <si>
    <t>京都西</t>
    <rPh sb="0" eb="2">
      <t>キョウト</t>
    </rPh>
    <rPh sb="2" eb="3">
      <t>ニシ</t>
    </rPh>
    <phoneticPr fontId="3"/>
  </si>
  <si>
    <t>八尾</t>
    <rPh sb="0" eb="2">
      <t>ヤオ</t>
    </rPh>
    <phoneticPr fontId="3"/>
  </si>
  <si>
    <t>大津</t>
    <rPh sb="0" eb="2">
      <t>オオツ</t>
    </rPh>
    <phoneticPr fontId="3"/>
  </si>
  <si>
    <t>瀬田スポーツ少年団大津</t>
    <rPh sb="0" eb="2">
      <t>セタ</t>
    </rPh>
    <rPh sb="6" eb="9">
      <t>ショウネンダン</t>
    </rPh>
    <rPh sb="9" eb="11">
      <t>オオツ</t>
    </rPh>
    <phoneticPr fontId="3"/>
  </si>
  <si>
    <t>とりみ</t>
    <phoneticPr fontId="3"/>
  </si>
  <si>
    <t>キッズラグビーとりみ</t>
    <phoneticPr fontId="3"/>
  </si>
  <si>
    <t>寝屋川</t>
    <rPh sb="0" eb="3">
      <t>ネヤガワ</t>
    </rPh>
    <phoneticPr fontId="3"/>
  </si>
  <si>
    <t>伊丹</t>
    <rPh sb="0" eb="2">
      <t>イタミ</t>
    </rPh>
    <phoneticPr fontId="3"/>
  </si>
  <si>
    <t>京都北</t>
    <rPh sb="0" eb="2">
      <t>キョウト</t>
    </rPh>
    <rPh sb="2" eb="3">
      <t>キタ</t>
    </rPh>
    <phoneticPr fontId="3"/>
  </si>
  <si>
    <t>福知山</t>
    <rPh sb="0" eb="3">
      <t>フクチヤマ</t>
    </rPh>
    <phoneticPr fontId="3"/>
  </si>
  <si>
    <t>亀岡</t>
    <rPh sb="0" eb="2">
      <t>カメオカ</t>
    </rPh>
    <phoneticPr fontId="3"/>
  </si>
  <si>
    <t>負東大K・城陽</t>
    <rPh sb="0" eb="1">
      <t>マ</t>
    </rPh>
    <rPh sb="1" eb="3">
      <t>ヒガシダイ</t>
    </rPh>
    <rPh sb="5" eb="7">
      <t>ジョウヨウ</t>
    </rPh>
    <phoneticPr fontId="3"/>
  </si>
  <si>
    <t>負　枚方・伊丹</t>
    <rPh sb="0" eb="1">
      <t>マ</t>
    </rPh>
    <rPh sb="2" eb="4">
      <t>ヒラカタ</t>
    </rPh>
    <rPh sb="5" eb="7">
      <t>イタミ</t>
    </rPh>
    <phoneticPr fontId="3"/>
  </si>
  <si>
    <t>勝東大K・城陽</t>
    <rPh sb="0" eb="1">
      <t>カ</t>
    </rPh>
    <rPh sb="1" eb="3">
      <t>ヒガシダイ</t>
    </rPh>
    <rPh sb="5" eb="7">
      <t>ジョウヨウ</t>
    </rPh>
    <phoneticPr fontId="3"/>
  </si>
  <si>
    <t>勝　枚方・伊丹</t>
    <rPh sb="0" eb="1">
      <t>カ</t>
    </rPh>
    <rPh sb="2" eb="4">
      <t>ヒラカタ</t>
    </rPh>
    <rPh sb="5" eb="7">
      <t>イタミ</t>
    </rPh>
    <phoneticPr fontId="3"/>
  </si>
  <si>
    <t>負四條畷・伊川</t>
    <rPh sb="0" eb="1">
      <t>マ</t>
    </rPh>
    <rPh sb="1" eb="4">
      <t>シジョウナワテ</t>
    </rPh>
    <rPh sb="5" eb="7">
      <t>イガワ</t>
    </rPh>
    <phoneticPr fontId="3"/>
  </si>
  <si>
    <t>負八尾・西神戸</t>
    <rPh sb="0" eb="1">
      <t>マ</t>
    </rPh>
    <rPh sb="1" eb="3">
      <t>ヤオ</t>
    </rPh>
    <rPh sb="4" eb="7">
      <t>ニシコウベ</t>
    </rPh>
    <phoneticPr fontId="3"/>
  </si>
  <si>
    <t>勝四條畷・伊川</t>
    <rPh sb="0" eb="1">
      <t>カ</t>
    </rPh>
    <rPh sb="1" eb="4">
      <t>シジョウナワテ</t>
    </rPh>
    <rPh sb="5" eb="7">
      <t>イガワ</t>
    </rPh>
    <phoneticPr fontId="3"/>
  </si>
  <si>
    <t>勝八尾・西神戸</t>
    <rPh sb="0" eb="1">
      <t>カ</t>
    </rPh>
    <rPh sb="1" eb="3">
      <t>ヤオ</t>
    </rPh>
    <rPh sb="4" eb="7">
      <t>ニシコウベ</t>
    </rPh>
    <phoneticPr fontId="3"/>
  </si>
  <si>
    <t>⑬</t>
  </si>
  <si>
    <t>⑭</t>
  </si>
  <si>
    <t>⑮</t>
  </si>
  <si>
    <t>負淀川・京都西</t>
    <rPh sb="0" eb="1">
      <t>マ</t>
    </rPh>
    <rPh sb="1" eb="3">
      <t>ヨドガワ</t>
    </rPh>
    <rPh sb="4" eb="7">
      <t>キョウトニシ</t>
    </rPh>
    <phoneticPr fontId="3"/>
  </si>
  <si>
    <t>ＫＬ</t>
    <phoneticPr fontId="3"/>
  </si>
  <si>
    <t>負茨木・京都北</t>
    <rPh sb="0" eb="1">
      <t>マ</t>
    </rPh>
    <rPh sb="1" eb="3">
      <t>イバラギ</t>
    </rPh>
    <rPh sb="4" eb="7">
      <t>キョウトキタ</t>
    </rPh>
    <phoneticPr fontId="3"/>
  </si>
  <si>
    <t>⑯</t>
  </si>
  <si>
    <t>勝淀川・京都西</t>
    <rPh sb="0" eb="1">
      <t>カ</t>
    </rPh>
    <rPh sb="1" eb="3">
      <t>ヨドガワ</t>
    </rPh>
    <rPh sb="4" eb="7">
      <t>キョウトニシ</t>
    </rPh>
    <phoneticPr fontId="3"/>
  </si>
  <si>
    <t>勝茨木・京都北</t>
    <rPh sb="0" eb="1">
      <t>カ</t>
    </rPh>
    <rPh sb="1" eb="3">
      <t>イバラギ</t>
    </rPh>
    <rPh sb="4" eb="7">
      <t>キョウトキタ</t>
    </rPh>
    <phoneticPr fontId="3"/>
  </si>
  <si>
    <t>⑰</t>
  </si>
  <si>
    <t>負合同A・大津</t>
    <rPh sb="0" eb="1">
      <t>マ</t>
    </rPh>
    <rPh sb="1" eb="3">
      <t>ゴウドウ</t>
    </rPh>
    <rPh sb="5" eb="7">
      <t>オオツ</t>
    </rPh>
    <phoneticPr fontId="3"/>
  </si>
  <si>
    <t>ＯＰ</t>
    <phoneticPr fontId="3"/>
  </si>
  <si>
    <t>負布施・福知山</t>
    <rPh sb="0" eb="1">
      <t>マ</t>
    </rPh>
    <rPh sb="1" eb="3">
      <t>フセ</t>
    </rPh>
    <rPh sb="4" eb="7">
      <t>フクチヤマ</t>
    </rPh>
    <phoneticPr fontId="3"/>
  </si>
  <si>
    <t>⑱</t>
  </si>
  <si>
    <t>勝合同A・大津</t>
    <rPh sb="0" eb="1">
      <t>カ</t>
    </rPh>
    <rPh sb="1" eb="3">
      <t>ゴウドウ</t>
    </rPh>
    <rPh sb="5" eb="7">
      <t>オオツ</t>
    </rPh>
    <phoneticPr fontId="3"/>
  </si>
  <si>
    <t>勝布施・福知山</t>
    <rPh sb="0" eb="1">
      <t>カ</t>
    </rPh>
    <rPh sb="1" eb="3">
      <t>フセ</t>
    </rPh>
    <rPh sb="4" eb="7">
      <t>フクチヤマ</t>
    </rPh>
    <phoneticPr fontId="3"/>
  </si>
  <si>
    <t>負合同Ｃ・とりみ</t>
    <rPh sb="0" eb="1">
      <t>マ</t>
    </rPh>
    <rPh sb="1" eb="3">
      <t>ゴウドウ</t>
    </rPh>
    <phoneticPr fontId="3"/>
  </si>
  <si>
    <t>ＲＴ</t>
    <phoneticPr fontId="3"/>
  </si>
  <si>
    <t>負寝屋川・亀岡</t>
    <rPh sb="0" eb="1">
      <t>マ</t>
    </rPh>
    <rPh sb="1" eb="4">
      <t>ネヤガワ</t>
    </rPh>
    <rPh sb="5" eb="7">
      <t>カメオカ</t>
    </rPh>
    <phoneticPr fontId="3"/>
  </si>
  <si>
    <t>Ｉ</t>
    <phoneticPr fontId="3"/>
  </si>
  <si>
    <t>勝合同Ｃ・とりみ</t>
    <rPh sb="0" eb="1">
      <t>カ</t>
    </rPh>
    <rPh sb="1" eb="3">
      <t>ゴウドウ</t>
    </rPh>
    <phoneticPr fontId="3"/>
  </si>
  <si>
    <t>勝寝屋川・亀岡</t>
    <rPh sb="0" eb="1">
      <t>カ</t>
    </rPh>
    <rPh sb="1" eb="4">
      <t>ネヤガワ</t>
    </rPh>
    <rPh sb="5" eb="7">
      <t>カメオカ</t>
    </rPh>
    <phoneticPr fontId="3"/>
  </si>
  <si>
    <t>Ｋ</t>
    <phoneticPr fontId="3"/>
  </si>
  <si>
    <t>６年生卒業記念親善試合エントリー及び人数表</t>
    <rPh sb="1" eb="3">
      <t>ネンセイ</t>
    </rPh>
    <rPh sb="3" eb="11">
      <t>ソツギョウキネンシンゼンシアイ</t>
    </rPh>
    <rPh sb="16" eb="17">
      <t>オヨ</t>
    </rPh>
    <rPh sb="18" eb="20">
      <t>ニンズウ</t>
    </rPh>
    <rPh sb="20" eb="21">
      <t>ヒョウ</t>
    </rPh>
    <phoneticPr fontId="6"/>
  </si>
  <si>
    <t>登　録　名　称　　　　　（通称等）</t>
    <rPh sb="0" eb="1">
      <t>ノボル</t>
    </rPh>
    <rPh sb="2" eb="3">
      <t>ロク</t>
    </rPh>
    <rPh sb="4" eb="5">
      <t>メイ</t>
    </rPh>
    <rPh sb="6" eb="7">
      <t>ショウ</t>
    </rPh>
    <rPh sb="13" eb="15">
      <t>ツウショウ</t>
    </rPh>
    <rPh sb="15" eb="16">
      <t>トウ</t>
    </rPh>
    <phoneticPr fontId="6"/>
  </si>
  <si>
    <t>略称</t>
    <rPh sb="0" eb="1">
      <t>リャク</t>
    </rPh>
    <rPh sb="1" eb="2">
      <t>ショウ</t>
    </rPh>
    <phoneticPr fontId="6"/>
  </si>
  <si>
    <t>A</t>
    <phoneticPr fontId="6"/>
  </si>
  <si>
    <t>人数</t>
    <rPh sb="0" eb="2">
      <t>ニンズ</t>
    </rPh>
    <phoneticPr fontId="6"/>
  </si>
  <si>
    <t>備考</t>
    <rPh sb="0" eb="2">
      <t>ビコウ</t>
    </rPh>
    <phoneticPr fontId="6"/>
  </si>
  <si>
    <t>連絡先</t>
    <rPh sb="0" eb="3">
      <t>レンラクサキ</t>
    </rPh>
    <phoneticPr fontId="6"/>
  </si>
  <si>
    <t>北　摂　地　区</t>
    <rPh sb="0" eb="1">
      <t>ホク</t>
    </rPh>
    <rPh sb="2" eb="3">
      <t>セツ</t>
    </rPh>
    <rPh sb="4" eb="5">
      <t>チ</t>
    </rPh>
    <rPh sb="6" eb="7">
      <t>ク</t>
    </rPh>
    <phoneticPr fontId="6"/>
  </si>
  <si>
    <t>茨木　RS</t>
    <rPh sb="0" eb="2">
      <t>イバラキ</t>
    </rPh>
    <phoneticPr fontId="6"/>
  </si>
  <si>
    <t>茨木</t>
    <rPh sb="0" eb="1">
      <t>イバラ</t>
    </rPh>
    <rPh sb="1" eb="2">
      <t>キ</t>
    </rPh>
    <phoneticPr fontId="6"/>
  </si>
  <si>
    <t>me.igu@ezweb.ne.jp</t>
    <phoneticPr fontId="6"/>
  </si>
  <si>
    <t>摂津市・天王山　RS</t>
    <rPh sb="0" eb="2">
      <t>セッツ</t>
    </rPh>
    <rPh sb="2" eb="3">
      <t>シ</t>
    </rPh>
    <rPh sb="4" eb="7">
      <t>テンノウザン</t>
    </rPh>
    <phoneticPr fontId="6"/>
  </si>
  <si>
    <t>合同B</t>
    <rPh sb="0" eb="2">
      <t>ゴウドウ</t>
    </rPh>
    <phoneticPr fontId="6"/>
  </si>
  <si>
    <t>gabun36@gmail.com</t>
    <phoneticPr fontId="6"/>
  </si>
  <si>
    <t>吹田　ＲＳ</t>
    <rPh sb="0" eb="2">
      <t>スイタ</t>
    </rPh>
    <phoneticPr fontId="6"/>
  </si>
  <si>
    <t>吹田</t>
    <rPh sb="0" eb="2">
      <t>スイタ</t>
    </rPh>
    <phoneticPr fontId="6"/>
  </si>
  <si>
    <t>sakamoto_shingo@yahoo.co.jp</t>
    <phoneticPr fontId="6"/>
  </si>
  <si>
    <t>高槻　RS</t>
    <rPh sb="0" eb="2">
      <t>タカツキ</t>
    </rPh>
    <phoneticPr fontId="6"/>
  </si>
  <si>
    <t>高槻</t>
    <rPh sb="0" eb="2">
      <t>タカツキ</t>
    </rPh>
    <phoneticPr fontId="6"/>
  </si>
  <si>
    <t>yoshitarou07@gmail.com</t>
    <phoneticPr fontId="6"/>
  </si>
  <si>
    <t>豊中　RS</t>
    <rPh sb="0" eb="2">
      <t>トヨナカ</t>
    </rPh>
    <phoneticPr fontId="6"/>
  </si>
  <si>
    <t>豊中</t>
    <rPh sb="0" eb="2">
      <t>トヨナカ</t>
    </rPh>
    <phoneticPr fontId="6"/>
  </si>
  <si>
    <t>tajtamtah@gmail.com</t>
  </si>
  <si>
    <t>能勢　ＲＳ</t>
    <rPh sb="0" eb="2">
      <t>ノセ</t>
    </rPh>
    <phoneticPr fontId="6"/>
  </si>
  <si>
    <t>能勢</t>
    <rPh sb="0" eb="2">
      <t>ノセ</t>
    </rPh>
    <phoneticPr fontId="6"/>
  </si>
  <si>
    <t>バス中型1台</t>
    <rPh sb="2" eb="4">
      <t>チュウガタ</t>
    </rPh>
    <rPh sb="5" eb="6">
      <t>ダイ</t>
    </rPh>
    <phoneticPr fontId="6"/>
  </si>
  <si>
    <t>hykbas@yahoo.co.jp</t>
  </si>
  <si>
    <t>東淀川　RS</t>
    <rPh sb="0" eb="3">
      <t>ヒガシヨドガワ</t>
    </rPh>
    <phoneticPr fontId="6"/>
  </si>
  <si>
    <t>東淀川</t>
    <rPh sb="0" eb="1">
      <t>ヒガシ</t>
    </rPh>
    <rPh sb="1" eb="2">
      <t>ヨド</t>
    </rPh>
    <rPh sb="2" eb="3">
      <t>カワ</t>
    </rPh>
    <phoneticPr fontId="6"/>
  </si>
  <si>
    <t>unei@rugby-hrs.con</t>
    <phoneticPr fontId="6"/>
  </si>
  <si>
    <t>箕面　RS</t>
    <rPh sb="0" eb="2">
      <t>ミノオ</t>
    </rPh>
    <phoneticPr fontId="6"/>
  </si>
  <si>
    <t>箕面</t>
    <rPh sb="0" eb="2">
      <t>ミノオ</t>
    </rPh>
    <phoneticPr fontId="6"/>
  </si>
  <si>
    <t xml:space="preserve">shingoujita@gmail.com </t>
    <phoneticPr fontId="6"/>
  </si>
  <si>
    <t>淀川RCホワイトナイツ</t>
    <rPh sb="0" eb="2">
      <t>ヨドガワ</t>
    </rPh>
    <phoneticPr fontId="6"/>
  </si>
  <si>
    <t>淀川</t>
    <rPh sb="0" eb="2">
      <t>ヨドガワ</t>
    </rPh>
    <phoneticPr fontId="6"/>
  </si>
  <si>
    <t>東淀川5年生5名合同</t>
    <rPh sb="0" eb="3">
      <t>ヒガシヨドガワ</t>
    </rPh>
    <rPh sb="4" eb="6">
      <t>ネンセイ</t>
    </rPh>
    <rPh sb="7" eb="8">
      <t>メイ</t>
    </rPh>
    <rPh sb="8" eb="10">
      <t>ゴウドウ</t>
    </rPh>
    <phoneticPr fontId="6"/>
  </si>
  <si>
    <t>yodogawa.rugby@gmail.com</t>
  </si>
  <si>
    <t>北 河 内 地 区</t>
    <rPh sb="0" eb="1">
      <t>キタ</t>
    </rPh>
    <rPh sb="2" eb="3">
      <t>カワ</t>
    </rPh>
    <rPh sb="4" eb="5">
      <t>ナイ</t>
    </rPh>
    <rPh sb="6" eb="7">
      <t>チ</t>
    </rPh>
    <rPh sb="8" eb="9">
      <t>ク</t>
    </rPh>
    <phoneticPr fontId="6"/>
  </si>
  <si>
    <t>OTJ　RS</t>
    <phoneticPr fontId="6"/>
  </si>
  <si>
    <t>OTJ</t>
    <phoneticPr fontId="6"/>
  </si>
  <si>
    <t>130maki@gmail.com</t>
    <phoneticPr fontId="6"/>
  </si>
  <si>
    <t>交野　RS</t>
    <rPh sb="0" eb="2">
      <t>カタノ</t>
    </rPh>
    <phoneticPr fontId="6"/>
  </si>
  <si>
    <t>交野</t>
    <rPh sb="0" eb="2">
      <t>カタノ</t>
    </rPh>
    <phoneticPr fontId="6"/>
  </si>
  <si>
    <t xml:space="preserve"> iioniwa@d8.dion.ne.jp</t>
    <phoneticPr fontId="6"/>
  </si>
  <si>
    <t>四條畷　RS</t>
    <rPh sb="0" eb="3">
      <t>シジョウナワテ</t>
    </rPh>
    <phoneticPr fontId="6"/>
  </si>
  <si>
    <t>四條畷</t>
    <rPh sb="0" eb="2">
      <t>シジョウ</t>
    </rPh>
    <rPh sb="2" eb="3">
      <t>ナワテ</t>
    </rPh>
    <phoneticPr fontId="6"/>
  </si>
  <si>
    <t xml:space="preserve"> kuwagata.690624@gmail.com</t>
  </si>
  <si>
    <t>大阪工業大学　RS</t>
    <rPh sb="0" eb="2">
      <t>オオサカ</t>
    </rPh>
    <rPh sb="2" eb="6">
      <t>コウギョウダイガク</t>
    </rPh>
    <phoneticPr fontId="6"/>
  </si>
  <si>
    <t>大工大</t>
    <rPh sb="0" eb="2">
      <t>ダイク</t>
    </rPh>
    <rPh sb="2" eb="3">
      <t>ダイ</t>
    </rPh>
    <phoneticPr fontId="6"/>
  </si>
  <si>
    <t>gakusei01@iosho.sc.jp</t>
    <phoneticPr fontId="6"/>
  </si>
  <si>
    <t>寝屋川　RS</t>
    <rPh sb="0" eb="3">
      <t>ネヤガワ</t>
    </rPh>
    <phoneticPr fontId="6"/>
  </si>
  <si>
    <t>寝屋川</t>
    <rPh sb="0" eb="2">
      <t>ネヤ</t>
    </rPh>
    <rPh sb="2" eb="3">
      <t>カワ</t>
    </rPh>
    <phoneticPr fontId="6"/>
  </si>
  <si>
    <t>naruse@ceres.ocn.ne.jp</t>
    <phoneticPr fontId="6"/>
  </si>
  <si>
    <t>枚方　ＲＳ</t>
    <rPh sb="0" eb="2">
      <t>ヒラカタ</t>
    </rPh>
    <phoneticPr fontId="6"/>
  </si>
  <si>
    <t>枚方</t>
    <rPh sb="0" eb="2">
      <t>ヒラカタ</t>
    </rPh>
    <phoneticPr fontId="6"/>
  </si>
  <si>
    <t>守口RS・大阪RS</t>
    <rPh sb="0" eb="2">
      <t>モリグチ</t>
    </rPh>
    <rPh sb="5" eb="7">
      <t>オオサカ</t>
    </rPh>
    <phoneticPr fontId="6"/>
  </si>
  <si>
    <t>合同C</t>
    <rPh sb="0" eb="2">
      <t>ゴウドウ</t>
    </rPh>
    <phoneticPr fontId="6"/>
  </si>
  <si>
    <t>大阪合同</t>
    <rPh sb="0" eb="2">
      <t>オオサカ</t>
    </rPh>
    <rPh sb="2" eb="4">
      <t>ゴウドウ</t>
    </rPh>
    <phoneticPr fontId="6"/>
  </si>
  <si>
    <t>taio0209@gmail.com　&lt;isao_morikita@nexty-ele.com</t>
    <phoneticPr fontId="6"/>
  </si>
  <si>
    <t xml:space="preserve"> 大 阪　市 地 区</t>
    <rPh sb="1" eb="2">
      <t>ダイ</t>
    </rPh>
    <rPh sb="3" eb="4">
      <t>サカ</t>
    </rPh>
    <rPh sb="5" eb="6">
      <t>シ</t>
    </rPh>
    <rPh sb="7" eb="8">
      <t>チ</t>
    </rPh>
    <rPh sb="9" eb="10">
      <t>ク</t>
    </rPh>
    <phoneticPr fontId="6"/>
  </si>
  <si>
    <t>阿倍野　RS</t>
    <rPh sb="0" eb="3">
      <t>アベノ</t>
    </rPh>
    <phoneticPr fontId="6"/>
  </si>
  <si>
    <t>阿倍野</t>
    <rPh sb="0" eb="2">
      <t>アベ</t>
    </rPh>
    <rPh sb="2" eb="3">
      <t>ノ</t>
    </rPh>
    <phoneticPr fontId="6"/>
  </si>
  <si>
    <t>moge11@nifty.com</t>
    <phoneticPr fontId="6"/>
  </si>
  <si>
    <t>大阪中央　RS</t>
    <rPh sb="0" eb="2">
      <t>オオサカ</t>
    </rPh>
    <rPh sb="2" eb="4">
      <t>チュウオウ</t>
    </rPh>
    <phoneticPr fontId="6"/>
  </si>
  <si>
    <t>大阪中</t>
    <rPh sb="0" eb="2">
      <t>オオサカ</t>
    </rPh>
    <rPh sb="2" eb="3">
      <t>チュウ</t>
    </rPh>
    <phoneticPr fontId="6"/>
  </si>
  <si>
    <t>ocrs.higashinari@gmail.com</t>
  </si>
  <si>
    <t>生野　ＲＳ</t>
    <rPh sb="0" eb="2">
      <t>イクノ</t>
    </rPh>
    <phoneticPr fontId="6"/>
  </si>
  <si>
    <t>生野</t>
    <rPh sb="0" eb="2">
      <t>イクノ</t>
    </rPh>
    <phoneticPr fontId="6"/>
  </si>
  <si>
    <t>higashiikuno@yahoo.co.jp</t>
    <phoneticPr fontId="6"/>
  </si>
  <si>
    <t>みなと　ＲＣ</t>
    <phoneticPr fontId="6"/>
  </si>
  <si>
    <t>みなと</t>
    <phoneticPr fontId="6"/>
  </si>
  <si>
    <t>bybai@iris.ocn.ne.jp</t>
  </si>
  <si>
    <t>南大阪　ＲＳ</t>
    <rPh sb="0" eb="1">
      <t>ミナミ</t>
    </rPh>
    <rPh sb="1" eb="3">
      <t>オオサカ</t>
    </rPh>
    <phoneticPr fontId="6"/>
  </si>
  <si>
    <t>南大阪</t>
    <rPh sb="0" eb="1">
      <t>ミナミ</t>
    </rPh>
    <rPh sb="1" eb="2">
      <t>ダイ</t>
    </rPh>
    <rPh sb="2" eb="3">
      <t>サカ</t>
    </rPh>
    <phoneticPr fontId="6"/>
  </si>
  <si>
    <t>baku.4.chab@ab.auone-net.jp</t>
  </si>
  <si>
    <t>河内長野
富田林・岬
合同</t>
    <rPh sb="0" eb="4">
      <t>カワチナガノ</t>
    </rPh>
    <rPh sb="5" eb="8">
      <t>トンダバヤシ</t>
    </rPh>
    <rPh sb="9" eb="10">
      <t>ミサキ</t>
    </rPh>
    <rPh sb="11" eb="13">
      <t>ゴウドウ</t>
    </rPh>
    <phoneticPr fontId="6"/>
  </si>
  <si>
    <t>合同A</t>
    <rPh sb="0" eb="2">
      <t>ゴウドウ</t>
    </rPh>
    <phoneticPr fontId="6"/>
  </si>
  <si>
    <t>nikoniko567.jp@gmail.com</t>
    <phoneticPr fontId="6"/>
  </si>
  <si>
    <t>南　大　阪　地　区</t>
    <rPh sb="0" eb="1">
      <t>ミナミ</t>
    </rPh>
    <rPh sb="2" eb="3">
      <t>ダイ</t>
    </rPh>
    <rPh sb="4" eb="5">
      <t>サカ</t>
    </rPh>
    <rPh sb="6" eb="7">
      <t>チ</t>
    </rPh>
    <rPh sb="8" eb="9">
      <t>ク</t>
    </rPh>
    <phoneticPr fontId="6"/>
  </si>
  <si>
    <t>堺　ＲＳ</t>
    <rPh sb="0" eb="1">
      <t>サカイ</t>
    </rPh>
    <phoneticPr fontId="6"/>
  </si>
  <si>
    <t>堺</t>
    <rPh sb="0" eb="1">
      <t>サカイ</t>
    </rPh>
    <phoneticPr fontId="6"/>
  </si>
  <si>
    <t>m-utsu.srs2017@leto.eonet.ne.jp</t>
  </si>
  <si>
    <t>花園　ＲＳ</t>
    <rPh sb="0" eb="2">
      <t>ハナゾノ</t>
    </rPh>
    <phoneticPr fontId="6"/>
  </si>
  <si>
    <t>花園</t>
    <rPh sb="0" eb="2">
      <t>ハナゾノ</t>
    </rPh>
    <phoneticPr fontId="6"/>
  </si>
  <si>
    <t>goto-car@zeus.eonet.ne.jp</t>
    <phoneticPr fontId="6"/>
  </si>
  <si>
    <t>東大阪KINDAI</t>
    <rPh sb="0" eb="3">
      <t>ヒガシオオサカ</t>
    </rPh>
    <phoneticPr fontId="6"/>
  </si>
  <si>
    <t>東大K</t>
    <rPh sb="0" eb="2">
      <t>トウダイ</t>
    </rPh>
    <phoneticPr fontId="6"/>
  </si>
  <si>
    <t>hahia65@icloud.com　a-takahashi@osakagas.co.jp</t>
    <phoneticPr fontId="6"/>
  </si>
  <si>
    <t>布施　ＲＳ</t>
    <rPh sb="0" eb="2">
      <t>フセ</t>
    </rPh>
    <phoneticPr fontId="6"/>
  </si>
  <si>
    <t>布施</t>
    <rPh sb="0" eb="2">
      <t>フセ</t>
    </rPh>
    <phoneticPr fontId="6"/>
  </si>
  <si>
    <t>suga@egg-suga.co.jp</t>
    <phoneticPr fontId="6"/>
  </si>
  <si>
    <t>八尾　RS　</t>
    <rPh sb="0" eb="2">
      <t>ヤオ</t>
    </rPh>
    <phoneticPr fontId="6"/>
  </si>
  <si>
    <t>八尾</t>
    <rPh sb="0" eb="2">
      <t>ヤオ</t>
    </rPh>
    <phoneticPr fontId="6"/>
  </si>
  <si>
    <t>yrs.aoyama@gmail.com</t>
  </si>
  <si>
    <t>滋賀県</t>
    <rPh sb="0" eb="3">
      <t>シガケン</t>
    </rPh>
    <phoneticPr fontId="6"/>
  </si>
  <si>
    <t>瀬田スポーツ少年団大津ＲＳ</t>
    <rPh sb="0" eb="2">
      <t>セタ</t>
    </rPh>
    <rPh sb="6" eb="9">
      <t>ショウネンダン</t>
    </rPh>
    <rPh sb="9" eb="11">
      <t>オオツ</t>
    </rPh>
    <phoneticPr fontId="6"/>
  </si>
  <si>
    <t>大津</t>
    <rPh sb="0" eb="2">
      <t>オオツ</t>
    </rPh>
    <phoneticPr fontId="6"/>
  </si>
  <si>
    <t>o2rs.hongo@gmail.com</t>
    <phoneticPr fontId="6"/>
  </si>
  <si>
    <t>草津ＲＳ</t>
    <rPh sb="0" eb="2">
      <t>クサツ</t>
    </rPh>
    <phoneticPr fontId="6"/>
  </si>
  <si>
    <t>草津</t>
    <rPh sb="0" eb="2">
      <t>クサツ</t>
    </rPh>
    <phoneticPr fontId="6"/>
  </si>
  <si>
    <t>s-kacchaki1122@iris.eonet.ne.jp</t>
    <phoneticPr fontId="6"/>
  </si>
  <si>
    <t>イーストレイクラグビースクール</t>
    <phoneticPr fontId="3"/>
  </si>
  <si>
    <t>１１名</t>
    <rPh sb="2" eb="3">
      <t>メイ</t>
    </rPh>
    <phoneticPr fontId="3"/>
  </si>
  <si>
    <t>m―nakaza1 960@e―oml.nQ⊇</t>
  </si>
  <si>
    <t>奈良県</t>
    <rPh sb="0" eb="3">
      <t>ナラケン</t>
    </rPh>
    <phoneticPr fontId="6"/>
  </si>
  <si>
    <t>広陵少年ＲＳ</t>
    <rPh sb="0" eb="2">
      <t>コウリョウ</t>
    </rPh>
    <rPh sb="2" eb="4">
      <t>ショウネン</t>
    </rPh>
    <phoneticPr fontId="6"/>
  </si>
  <si>
    <t>広陵</t>
    <rPh sb="0" eb="2">
      <t>コウリョウ</t>
    </rPh>
    <phoneticPr fontId="6"/>
  </si>
  <si>
    <t>sec@koryosrc.com</t>
  </si>
  <si>
    <t>キッズラグビーとりみ</t>
    <phoneticPr fontId="6"/>
  </si>
  <si>
    <t>とりみ</t>
  </si>
  <si>
    <t xml:space="preserve">okuda249@yahoo.co.jp </t>
  </si>
  <si>
    <t>京都府</t>
    <rPh sb="0" eb="3">
      <t>キョウトフ</t>
    </rPh>
    <phoneticPr fontId="6"/>
  </si>
  <si>
    <t>京都西ＲＳ</t>
    <rPh sb="0" eb="2">
      <t>キョウト</t>
    </rPh>
    <rPh sb="2" eb="3">
      <t>ニシ</t>
    </rPh>
    <phoneticPr fontId="6"/>
  </si>
  <si>
    <t>京都西</t>
    <rPh sb="0" eb="2">
      <t>キョウト</t>
    </rPh>
    <rPh sb="2" eb="3">
      <t>ニシ</t>
    </rPh>
    <phoneticPr fontId="6"/>
  </si>
  <si>
    <t>　takagi4546@zeus.eonet.ne.jp</t>
    <phoneticPr fontId="6"/>
  </si>
  <si>
    <t>山城ＲＳ</t>
    <rPh sb="0" eb="2">
      <t>ヤマシロ</t>
    </rPh>
    <phoneticPr fontId="6"/>
  </si>
  <si>
    <t>山城</t>
    <rPh sb="0" eb="2">
      <t>ヤマシロ</t>
    </rPh>
    <phoneticPr fontId="6"/>
  </si>
  <si>
    <t>k-tabata11yrs@leto.eonet.ne.jp</t>
    <phoneticPr fontId="6"/>
  </si>
  <si>
    <t>アウル洛南Jr.RC</t>
    <rPh sb="3" eb="5">
      <t>ラクナン</t>
    </rPh>
    <phoneticPr fontId="6"/>
  </si>
  <si>
    <t>アウル</t>
    <phoneticPr fontId="6"/>
  </si>
  <si>
    <t>owl_rakunanjr@yahoo.co.jp</t>
  </si>
  <si>
    <t>kiwis</t>
    <phoneticPr fontId="6"/>
  </si>
  <si>
    <t>Kiwis</t>
  </si>
  <si>
    <t>amihso.k@gmail.com</t>
    <phoneticPr fontId="6"/>
  </si>
  <si>
    <t>京都RS</t>
    <rPh sb="0" eb="2">
      <t>キョウト</t>
    </rPh>
    <phoneticPr fontId="6"/>
  </si>
  <si>
    <t>京都</t>
    <rPh sb="0" eb="2">
      <t>キョウト</t>
    </rPh>
    <phoneticPr fontId="6"/>
  </si>
  <si>
    <t>6年生09名　棄権</t>
    <rPh sb="1" eb="2">
      <t>ネン</t>
    </rPh>
    <rPh sb="2" eb="3">
      <t>セイ</t>
    </rPh>
    <rPh sb="5" eb="6">
      <t>メイ</t>
    </rPh>
    <rPh sb="7" eb="9">
      <t>キケン</t>
    </rPh>
    <phoneticPr fontId="6"/>
  </si>
  <si>
    <t>　chip-dale@nike.eonet.ne.jp</t>
    <phoneticPr fontId="6"/>
  </si>
  <si>
    <t>J・福知山</t>
    <rPh sb="2" eb="5">
      <t>フクチヤマ</t>
    </rPh>
    <phoneticPr fontId="6"/>
  </si>
  <si>
    <t>福知山</t>
    <rPh sb="0" eb="3">
      <t>フクチヤマ</t>
    </rPh>
    <phoneticPr fontId="6"/>
  </si>
  <si>
    <t>ge-asiizumi@friend.ocn.ne.jp</t>
  </si>
  <si>
    <t>洛西ＲＳ</t>
    <rPh sb="0" eb="2">
      <t>ラクサイ</t>
    </rPh>
    <phoneticPr fontId="6"/>
  </si>
  <si>
    <t>洛西</t>
    <rPh sb="0" eb="2">
      <t>ラクサイ</t>
    </rPh>
    <phoneticPr fontId="6"/>
  </si>
  <si>
    <t>バス大型1台</t>
    <rPh sb="2" eb="4">
      <t>オオガタ</t>
    </rPh>
    <rPh sb="5" eb="6">
      <t>ダイ</t>
    </rPh>
    <phoneticPr fontId="6"/>
  </si>
  <si>
    <t>msueyoshi1@hotmail.com</t>
    <phoneticPr fontId="6"/>
  </si>
  <si>
    <t>南京都ＲＳ</t>
    <rPh sb="0" eb="1">
      <t>ミナミ</t>
    </rPh>
    <rPh sb="1" eb="3">
      <t>キョウト</t>
    </rPh>
    <phoneticPr fontId="6"/>
  </si>
  <si>
    <t>南京都</t>
    <rPh sb="0" eb="3">
      <t>ミナミキョウト</t>
    </rPh>
    <phoneticPr fontId="6"/>
  </si>
  <si>
    <t>minamikyoto.amijima@gmail.com</t>
  </si>
  <si>
    <t>城陽</t>
    <rPh sb="0" eb="2">
      <t>ジョウヨウ</t>
    </rPh>
    <phoneticPr fontId="6"/>
  </si>
  <si>
    <t>kotomori-8152227@ezweb.ne.jp</t>
    <phoneticPr fontId="6"/>
  </si>
  <si>
    <t>京都プログレRCF</t>
    <rPh sb="0" eb="2">
      <t>キョウト</t>
    </rPh>
    <phoneticPr fontId="6"/>
  </si>
  <si>
    <t>プログレ</t>
  </si>
  <si>
    <t>nishimura.progress@gmail.com</t>
  </si>
  <si>
    <t>亀岡RS</t>
    <rPh sb="0" eb="2">
      <t>カメオカ</t>
    </rPh>
    <phoneticPr fontId="6"/>
  </si>
  <si>
    <t>亀岡</t>
    <rPh sb="0" eb="2">
      <t>カメオカ</t>
    </rPh>
    <phoneticPr fontId="6"/>
  </si>
  <si>
    <t>pa78245@gc4.so-net.ne.jp</t>
    <phoneticPr fontId="6"/>
  </si>
  <si>
    <t>17名</t>
    <rPh sb="2" eb="3">
      <t>メイ</t>
    </rPh>
    <phoneticPr fontId="3"/>
  </si>
  <si>
    <t>kawai09085759545@docomo.ne.jp</t>
  </si>
  <si>
    <t>兵庫県</t>
    <rPh sb="0" eb="3">
      <t>ヒョウゴケン</t>
    </rPh>
    <phoneticPr fontId="6"/>
  </si>
  <si>
    <t>明石ＪＲＣ</t>
    <rPh sb="0" eb="2">
      <t>アカシ</t>
    </rPh>
    <phoneticPr fontId="6"/>
  </si>
  <si>
    <t>明石</t>
    <rPh sb="0" eb="2">
      <t>アカシ</t>
    </rPh>
    <phoneticPr fontId="6"/>
  </si>
  <si>
    <t>khh-7214@maia.eonet.ne.jp</t>
  </si>
  <si>
    <t>芦屋ＲＳ</t>
    <rPh sb="0" eb="2">
      <t>アシヤ</t>
    </rPh>
    <phoneticPr fontId="6"/>
  </si>
  <si>
    <t>芦屋</t>
    <rPh sb="0" eb="2">
      <t>アシヤ</t>
    </rPh>
    <phoneticPr fontId="6"/>
  </si>
  <si>
    <t>ksugahara1@gmail.com</t>
    <phoneticPr fontId="6"/>
  </si>
  <si>
    <t>尼崎ＲＳ</t>
    <rPh sb="0" eb="2">
      <t>アマガサキ</t>
    </rPh>
    <phoneticPr fontId="6"/>
  </si>
  <si>
    <t>尼崎</t>
    <rPh sb="0" eb="2">
      <t>アマガサキ</t>
    </rPh>
    <phoneticPr fontId="6"/>
  </si>
  <si>
    <t>: nokali mokkou2@gma i Lcom</t>
  </si>
  <si>
    <t>西神戸ＲＳ</t>
    <rPh sb="0" eb="1">
      <t>ニシ</t>
    </rPh>
    <rPh sb="1" eb="3">
      <t>コウベ</t>
    </rPh>
    <phoneticPr fontId="6"/>
  </si>
  <si>
    <t>西神戸</t>
    <rPh sb="0" eb="1">
      <t>ニシ</t>
    </rPh>
    <rPh sb="1" eb="3">
      <t>コウベ</t>
    </rPh>
    <phoneticPr fontId="6"/>
  </si>
  <si>
    <t>suga1701@mukogawa-u.ac.jp</t>
  </si>
  <si>
    <t>高砂RS</t>
    <rPh sb="0" eb="2">
      <t>タカサゴ</t>
    </rPh>
    <phoneticPr fontId="6"/>
  </si>
  <si>
    <t>高砂</t>
    <rPh sb="0" eb="2">
      <t>タカサゴ</t>
    </rPh>
    <phoneticPr fontId="6"/>
  </si>
  <si>
    <t>s-lily@mue.biglobe.ne.jp</t>
    <phoneticPr fontId="6"/>
  </si>
  <si>
    <t>三田RCJ</t>
    <rPh sb="0" eb="2">
      <t>サンダ</t>
    </rPh>
    <phoneticPr fontId="6"/>
  </si>
  <si>
    <t>三田</t>
    <rPh sb="0" eb="2">
      <t>サンダ</t>
    </rPh>
    <phoneticPr fontId="6"/>
  </si>
  <si>
    <t>nakava．mobnobu＠卯ail．com</t>
    <phoneticPr fontId="6"/>
  </si>
  <si>
    <t>伊丹ＲＳ</t>
    <rPh sb="0" eb="2">
      <t>イタミ</t>
    </rPh>
    <phoneticPr fontId="6"/>
  </si>
  <si>
    <t>伊丹</t>
    <rPh sb="0" eb="2">
      <t>イタミ</t>
    </rPh>
    <phoneticPr fontId="6"/>
  </si>
  <si>
    <t>&lt;kazuki0013@gmail.com</t>
  </si>
  <si>
    <t>姫路ＲＳ</t>
    <rPh sb="0" eb="2">
      <t>ヒメジ</t>
    </rPh>
    <phoneticPr fontId="6"/>
  </si>
  <si>
    <t>姫路</t>
    <rPh sb="0" eb="2">
      <t>ヒメジ</t>
    </rPh>
    <phoneticPr fontId="6"/>
  </si>
  <si>
    <t>wttms-401@giga.ocn.ne.jp</t>
    <phoneticPr fontId="6"/>
  </si>
  <si>
    <t>兵庫県ＲＳ</t>
    <rPh sb="0" eb="3">
      <t>ヒョウゴケン</t>
    </rPh>
    <phoneticPr fontId="6"/>
  </si>
  <si>
    <t xml:space="preserve"> naoyumi301@docomo.ne.jp</t>
  </si>
  <si>
    <t>川西市ＲＳ</t>
    <rPh sb="0" eb="3">
      <t>カワニシシ</t>
    </rPh>
    <phoneticPr fontId="6"/>
  </si>
  <si>
    <t>川西</t>
    <rPh sb="0" eb="2">
      <t>カワニシ</t>
    </rPh>
    <phoneticPr fontId="6"/>
  </si>
  <si>
    <t>oka@ckcnet.co.jp</t>
  </si>
  <si>
    <t>加古川ＲＳ</t>
    <rPh sb="0" eb="3">
      <t>カコガワ</t>
    </rPh>
    <phoneticPr fontId="6"/>
  </si>
  <si>
    <t>加古川</t>
    <rPh sb="0" eb="3">
      <t>カコガワ</t>
    </rPh>
    <phoneticPr fontId="6"/>
  </si>
  <si>
    <t>kakogawars@gmail.com</t>
    <phoneticPr fontId="6"/>
  </si>
  <si>
    <t>神戸中央少年ＲＣ</t>
    <rPh sb="0" eb="2">
      <t>コウベ</t>
    </rPh>
    <rPh sb="2" eb="4">
      <t>チュウオウ</t>
    </rPh>
    <rPh sb="4" eb="6">
      <t>ショウネン</t>
    </rPh>
    <phoneticPr fontId="6"/>
  </si>
  <si>
    <t>神戸少年</t>
    <rPh sb="0" eb="2">
      <t>コウベ</t>
    </rPh>
    <rPh sb="2" eb="4">
      <t>ショウネン</t>
    </rPh>
    <phoneticPr fontId="6"/>
  </si>
  <si>
    <t>dfdby701@kcc.zaq.ne.jp</t>
    <phoneticPr fontId="6"/>
  </si>
  <si>
    <t>伊川RC</t>
    <rPh sb="0" eb="2">
      <t>イカワ</t>
    </rPh>
    <phoneticPr fontId="6"/>
  </si>
  <si>
    <t>伊川</t>
    <rPh sb="0" eb="2">
      <t>イカワ</t>
    </rPh>
    <phoneticPr fontId="6"/>
  </si>
  <si>
    <t>jimny54jimny54@gmail.com</t>
  </si>
  <si>
    <t>合　　　計　</t>
    <rPh sb="0" eb="1">
      <t>アイ</t>
    </rPh>
    <rPh sb="4" eb="5">
      <t>ケイ</t>
    </rPh>
    <phoneticPr fontId="6"/>
  </si>
  <si>
    <t>堺</t>
  </si>
  <si>
    <t>茨木</t>
  </si>
  <si>
    <t>川西</t>
  </si>
  <si>
    <t>伊丹</t>
  </si>
  <si>
    <t>西神戸</t>
  </si>
  <si>
    <t>アウル</t>
  </si>
  <si>
    <t>Vs</t>
  </si>
  <si>
    <t>第１グラウンド</t>
    <rPh sb="0" eb="1">
      <t>ダイ</t>
    </rPh>
    <phoneticPr fontId="3"/>
  </si>
  <si>
    <t>ＭＮ</t>
    <phoneticPr fontId="3"/>
  </si>
  <si>
    <t>ＱＩ</t>
    <phoneticPr fontId="3"/>
  </si>
  <si>
    <t>負プログレ・南大阪</t>
    <rPh sb="0" eb="1">
      <t>マ</t>
    </rPh>
    <rPh sb="6" eb="9">
      <t>ミナミオオサカ</t>
    </rPh>
    <phoneticPr fontId="3"/>
  </si>
  <si>
    <t>負神戸中央・吹田</t>
    <rPh sb="0" eb="1">
      <t>マ</t>
    </rPh>
    <rPh sb="1" eb="5">
      <t>コウベチュウオウ</t>
    </rPh>
    <rPh sb="6" eb="8">
      <t>スイタ</t>
    </rPh>
    <phoneticPr fontId="3"/>
  </si>
  <si>
    <t>勝神戸中央・吹田</t>
    <rPh sb="0" eb="1">
      <t>カ</t>
    </rPh>
    <rPh sb="1" eb="5">
      <t>コウベチュウオウ</t>
    </rPh>
    <rPh sb="6" eb="8">
      <t>スイタ</t>
    </rPh>
    <phoneticPr fontId="3"/>
  </si>
  <si>
    <t>勝プログレ・南大阪</t>
    <rPh sb="0" eb="1">
      <t>カ</t>
    </rPh>
    <rPh sb="6" eb="9">
      <t>ミナミオオサカ</t>
    </rPh>
    <phoneticPr fontId="3"/>
  </si>
  <si>
    <t>負東淀川・芦屋</t>
    <rPh sb="0" eb="1">
      <t>マ</t>
    </rPh>
    <rPh sb="1" eb="4">
      <t>ヒガシヨドガワ</t>
    </rPh>
    <rPh sb="5" eb="7">
      <t>アシヤ</t>
    </rPh>
    <phoneticPr fontId="3"/>
  </si>
  <si>
    <t>勝東淀川・芦屋</t>
    <rPh sb="0" eb="1">
      <t>カ</t>
    </rPh>
    <rPh sb="1" eb="4">
      <t>ヒガシヨドガワ</t>
    </rPh>
    <rPh sb="5" eb="7">
      <t>アシヤ</t>
    </rPh>
    <phoneticPr fontId="3"/>
  </si>
  <si>
    <t>負Kiwi'ｓ・交野</t>
    <rPh sb="0" eb="1">
      <t>マ</t>
    </rPh>
    <rPh sb="8" eb="10">
      <t>カタノ</t>
    </rPh>
    <phoneticPr fontId="3"/>
  </si>
  <si>
    <t>勝Kiwi'ｓ・交野</t>
    <rPh sb="0" eb="1">
      <t>カ</t>
    </rPh>
    <rPh sb="8" eb="10">
      <t>カタノ</t>
    </rPh>
    <phoneticPr fontId="3"/>
  </si>
  <si>
    <t>Ⅰ</t>
  </si>
  <si>
    <t>～</t>
    <phoneticPr fontId="3"/>
  </si>
  <si>
    <t>⑪</t>
    <phoneticPr fontId="3"/>
  </si>
  <si>
    <t>⑫</t>
    <phoneticPr fontId="3"/>
  </si>
  <si>
    <t>⑬　　</t>
    <phoneticPr fontId="3"/>
  </si>
  <si>
    <t>⑭</t>
    <phoneticPr fontId="3"/>
  </si>
  <si>
    <t>⑯</t>
    <phoneticPr fontId="3"/>
  </si>
  <si>
    <t>⑮</t>
    <phoneticPr fontId="3"/>
  </si>
  <si>
    <t>⑯</t>
    <phoneticPr fontId="3"/>
  </si>
  <si>
    <t>⑮</t>
    <phoneticPr fontId="3"/>
  </si>
  <si>
    <t>⑬</t>
    <phoneticPr fontId="3"/>
  </si>
  <si>
    <t>⑭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</si>
  <si>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</si>
  <si>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</si>
  <si>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</si>
  <si>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</si>
  <si>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⑮</t>
    <phoneticPr fontId="3"/>
  </si>
  <si>
    <t>⑯</t>
    <phoneticPr fontId="3"/>
  </si>
  <si>
    <t>⑬</t>
    <phoneticPr fontId="6"/>
  </si>
  <si>
    <t>⑭</t>
    <phoneticPr fontId="6"/>
  </si>
  <si>
    <t>⑮</t>
    <phoneticPr fontId="6"/>
  </si>
  <si>
    <t>⑯</t>
    <phoneticPr fontId="6"/>
  </si>
  <si>
    <t>兵庫県</t>
    <rPh sb="0" eb="3">
      <t>ヒョウゴケン</t>
    </rPh>
    <phoneticPr fontId="3"/>
  </si>
  <si>
    <t>南京都</t>
    <rPh sb="0" eb="1">
      <t>ミナミ</t>
    </rPh>
    <rPh sb="1" eb="3">
      <t>キョウト</t>
    </rPh>
    <phoneticPr fontId="3"/>
  </si>
  <si>
    <t>⑥</t>
    <phoneticPr fontId="3"/>
  </si>
  <si>
    <t>⑥</t>
    <phoneticPr fontId="3"/>
  </si>
  <si>
    <t>⑧</t>
    <phoneticPr fontId="3"/>
  </si>
  <si>
    <t>⑧</t>
    <phoneticPr fontId="3"/>
  </si>
  <si>
    <t>⑯</t>
    <phoneticPr fontId="3"/>
  </si>
  <si>
    <t>⑭</t>
    <phoneticPr fontId="3"/>
  </si>
  <si>
    <t>⑯</t>
    <phoneticPr fontId="3"/>
  </si>
  <si>
    <t>⑱</t>
    <phoneticPr fontId="3"/>
  </si>
  <si>
    <t>⑱</t>
    <phoneticPr fontId="3"/>
  </si>
  <si>
    <t>⑳</t>
    <phoneticPr fontId="3"/>
  </si>
  <si>
    <t>花園第Ⅰ-Ⅲ</t>
    <rPh sb="0" eb="2">
      <t>ハナゾノ</t>
    </rPh>
    <rPh sb="2" eb="3">
      <t>ダイ</t>
    </rPh>
    <phoneticPr fontId="3"/>
  </si>
  <si>
    <t>花園第Ⅰ-Ⅰ</t>
    <rPh sb="0" eb="2">
      <t>ハナゾノ</t>
    </rPh>
    <rPh sb="2" eb="3">
      <t>ダイ</t>
    </rPh>
    <phoneticPr fontId="3"/>
  </si>
  <si>
    <t>負高槻・加古川</t>
    <rPh sb="0" eb="1">
      <t>マ</t>
    </rPh>
    <rPh sb="4" eb="7">
      <t>カコガワ</t>
    </rPh>
    <phoneticPr fontId="3"/>
  </si>
  <si>
    <t>勝高槻・加古川</t>
    <rPh sb="0" eb="1">
      <t>カ</t>
    </rPh>
    <rPh sb="4" eb="7">
      <t>カコガワ</t>
    </rPh>
    <phoneticPr fontId="3"/>
  </si>
  <si>
    <t>花園Ⅰ-Ⅱ</t>
    <rPh sb="0" eb="2">
      <t>ハナゾノ</t>
    </rPh>
    <phoneticPr fontId="6"/>
  </si>
  <si>
    <t>花園Ⅰ-Ⅰ</t>
    <rPh sb="0" eb="2">
      <t>ハナゾノ</t>
    </rPh>
    <phoneticPr fontId="3"/>
  </si>
  <si>
    <t>花園Ⅰ-Ⅲ</t>
    <rPh sb="0" eb="2">
      <t>ハナゾノ</t>
    </rPh>
    <phoneticPr fontId="3"/>
  </si>
  <si>
    <t>花園Ⅰ-Ⅱ</t>
    <rPh sb="0" eb="2">
      <t>ハナゾノ</t>
    </rPh>
    <phoneticPr fontId="3"/>
  </si>
  <si>
    <t>花園Ⅰグランドへ</t>
    <rPh sb="0" eb="3">
      <t>ハナゾノ１</t>
    </rPh>
    <phoneticPr fontId="3"/>
  </si>
  <si>
    <t>広陵</t>
    <rPh sb="0" eb="2">
      <t>コウリョウ</t>
    </rPh>
    <phoneticPr fontId="3"/>
  </si>
  <si>
    <t>イースト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</si>
</sst>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チ&quot;&quot;ー&quot;&quot;ム&quot;"/>
    <numFmt numFmtId="177" formatCode="0&quot;名&quot;"/>
    <numFmt numFmtId="178" formatCode="[$-411]General"/>
  </numFmts>
  <fonts count="52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name val="游ゴシック"/>
      <family val="2"/>
      <charset val="128"/>
      <scheme val="minor"/>
    </font>
    <font>
      <sz val="8"/>
      <color indexed="8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b/>
      <sz val="16"/>
      <color rgb="FF00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49" fillId="0" borderId="0"/>
  </cellStyleXfs>
  <cellXfs count="579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2" xfId="1" applyBorder="1" applyAlignment="1">
      <alignment horizontal="center" vertical="center"/>
    </xf>
    <xf numFmtId="0" fontId="7" fillId="0" borderId="3" xfId="1" applyFont="1" applyBorder="1">
      <alignment vertical="center"/>
    </xf>
    <xf numFmtId="0" fontId="2" fillId="0" borderId="4" xfId="1" applyBorder="1" applyAlignment="1">
      <alignment horizontal="center" vertical="center"/>
    </xf>
    <xf numFmtId="0" fontId="2" fillId="0" borderId="5" xfId="1" applyBorder="1">
      <alignment vertical="center"/>
    </xf>
    <xf numFmtId="0" fontId="2" fillId="0" borderId="6" xfId="1" applyBorder="1">
      <alignment vertical="center"/>
    </xf>
    <xf numFmtId="0" fontId="2" fillId="0" borderId="9" xfId="1" applyBorder="1">
      <alignment vertical="center"/>
    </xf>
    <xf numFmtId="20" fontId="2" fillId="0" borderId="10" xfId="1" applyNumberFormat="1" applyBorder="1" applyAlignment="1">
      <alignment horizontal="center" vertical="center"/>
    </xf>
    <xf numFmtId="20" fontId="2" fillId="0" borderId="1" xfId="1" applyNumberFormat="1" applyBorder="1" applyAlignment="1">
      <alignment horizontal="center" vertical="center"/>
    </xf>
    <xf numFmtId="20" fontId="2" fillId="0" borderId="11" xfId="1" applyNumberFormat="1" applyBorder="1" applyAlignment="1">
      <alignment horizontal="center" vertical="center"/>
    </xf>
    <xf numFmtId="0" fontId="2" fillId="0" borderId="12" xfId="1" applyBorder="1">
      <alignment vertical="center"/>
    </xf>
    <xf numFmtId="0" fontId="2" fillId="0" borderId="12" xfId="1" applyBorder="1" applyAlignment="1">
      <alignment horizontal="center" vertical="center"/>
    </xf>
    <xf numFmtId="0" fontId="2" fillId="0" borderId="15" xfId="1" applyBorder="1">
      <alignment vertical="center"/>
    </xf>
    <xf numFmtId="0" fontId="2" fillId="0" borderId="14" xfId="1" applyBorder="1">
      <alignment vertical="center"/>
    </xf>
    <xf numFmtId="0" fontId="8" fillId="0" borderId="16" xfId="1" applyFont="1" applyBorder="1" applyAlignment="1">
      <alignment horizontal="center" vertical="center"/>
    </xf>
    <xf numFmtId="0" fontId="2" fillId="0" borderId="17" xfId="1" applyBorder="1">
      <alignment vertical="center"/>
    </xf>
    <xf numFmtId="0" fontId="2" fillId="0" borderId="18" xfId="1" applyBorder="1">
      <alignment vertical="center"/>
    </xf>
    <xf numFmtId="0" fontId="2" fillId="0" borderId="19" xfId="1" applyBorder="1">
      <alignment vertical="center"/>
    </xf>
    <xf numFmtId="20" fontId="2" fillId="0" borderId="3" xfId="1" applyNumberForma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20" fontId="2" fillId="0" borderId="21" xfId="1" applyNumberFormat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2" fillId="0" borderId="24" xfId="1" applyBorder="1">
      <alignment vertical="center"/>
    </xf>
    <xf numFmtId="0" fontId="2" fillId="0" borderId="25" xfId="1" applyBorder="1">
      <alignment vertical="center"/>
    </xf>
    <xf numFmtId="20" fontId="2" fillId="0" borderId="27" xfId="1" applyNumberForma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20" fontId="2" fillId="0" borderId="28" xfId="1" applyNumberFormat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7" fillId="0" borderId="15" xfId="1" applyFont="1" applyBorder="1">
      <alignment vertical="center"/>
    </xf>
    <xf numFmtId="20" fontId="2" fillId="0" borderId="18" xfId="1" applyNumberForma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20" fontId="2" fillId="0" borderId="32" xfId="1" applyNumberForma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7" fillId="0" borderId="31" xfId="1" applyFont="1" applyBorder="1" applyAlignment="1">
      <alignment horizontal="center" vertical="center"/>
    </xf>
    <xf numFmtId="0" fontId="18" fillId="0" borderId="31" xfId="2" applyFont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20" fontId="2" fillId="0" borderId="2" xfId="1" applyNumberFormat="1" applyBorder="1" applyAlignment="1">
      <alignment horizontal="center" vertical="center"/>
    </xf>
    <xf numFmtId="20" fontId="2" fillId="0" borderId="37" xfId="1" applyNumberForma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20" fontId="2" fillId="0" borderId="38" xfId="1" applyNumberFormat="1" applyBorder="1" applyAlignment="1">
      <alignment horizontal="center" vertical="center"/>
    </xf>
    <xf numFmtId="0" fontId="2" fillId="0" borderId="36" xfId="1" applyBorder="1">
      <alignment vertical="center"/>
    </xf>
    <xf numFmtId="0" fontId="2" fillId="0" borderId="27" xfId="1" applyBorder="1">
      <alignment vertical="center"/>
    </xf>
    <xf numFmtId="0" fontId="2" fillId="0" borderId="35" xfId="1" applyBorder="1">
      <alignment vertical="center"/>
    </xf>
    <xf numFmtId="0" fontId="10" fillId="0" borderId="1" xfId="1" applyFont="1" applyBorder="1" applyAlignment="1">
      <alignment horizontal="center" vertical="center"/>
    </xf>
    <xf numFmtId="20" fontId="2" fillId="0" borderId="34" xfId="1" applyNumberForma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0" fontId="26" fillId="0" borderId="5" xfId="2" applyFont="1" applyBorder="1" applyAlignment="1">
      <alignment horizontal="center" vertical="center"/>
    </xf>
    <xf numFmtId="0" fontId="27" fillId="0" borderId="5" xfId="2" applyFont="1" applyBorder="1" applyAlignment="1">
      <alignment horizontal="center" vertical="center"/>
    </xf>
    <xf numFmtId="0" fontId="27" fillId="0" borderId="15" xfId="2" applyFont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45" xfId="1" applyBorder="1">
      <alignment vertical="center"/>
    </xf>
    <xf numFmtId="0" fontId="11" fillId="0" borderId="45" xfId="1" applyFont="1" applyBorder="1" applyAlignment="1">
      <alignment horizontal="center" vertical="center"/>
    </xf>
    <xf numFmtId="0" fontId="13" fillId="0" borderId="45" xfId="2" applyFont="1" applyBorder="1" applyAlignment="1">
      <alignment horizontal="center" vertical="center"/>
    </xf>
    <xf numFmtId="0" fontId="24" fillId="0" borderId="45" xfId="1" applyFont="1" applyBorder="1" applyAlignment="1">
      <alignment horizontal="center" vertical="center"/>
    </xf>
    <xf numFmtId="0" fontId="25" fillId="0" borderId="45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2" fillId="0" borderId="47" xfId="1" applyBorder="1" applyAlignment="1">
      <alignment horizontal="center" vertical="center"/>
    </xf>
    <xf numFmtId="0" fontId="2" fillId="0" borderId="31" xfId="1" applyBorder="1">
      <alignment vertical="center"/>
    </xf>
    <xf numFmtId="0" fontId="24" fillId="0" borderId="31" xfId="1" applyFont="1" applyBorder="1" applyAlignment="1">
      <alignment horizontal="center" vertical="center"/>
    </xf>
    <xf numFmtId="0" fontId="25" fillId="0" borderId="31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26" fillId="0" borderId="12" xfId="2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54" xfId="0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0" fillId="0" borderId="55" xfId="0" applyBorder="1">
      <alignment vertical="center"/>
    </xf>
    <xf numFmtId="0" fontId="33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2" applyFont="1" applyBorder="1" applyAlignment="1">
      <alignment vertical="center"/>
    </xf>
    <xf numFmtId="0" fontId="0" fillId="0" borderId="24" xfId="0" applyBorder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6" xfId="0" applyBorder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24" xfId="2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4" xfId="2" applyFont="1" applyBorder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13" fillId="0" borderId="24" xfId="0" applyFont="1" applyBorder="1">
      <alignment vertical="center"/>
    </xf>
    <xf numFmtId="0" fontId="28" fillId="0" borderId="2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5" fillId="0" borderId="24" xfId="2" applyFont="1" applyBorder="1" applyAlignment="1">
      <alignment horizontal="center" vertical="center"/>
    </xf>
    <xf numFmtId="0" fontId="35" fillId="0" borderId="0" xfId="0" applyFont="1">
      <alignment vertical="center"/>
    </xf>
    <xf numFmtId="0" fontId="35" fillId="0" borderId="24" xfId="0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24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0" fillId="0" borderId="56" xfId="0" applyBorder="1">
      <alignment vertical="center"/>
    </xf>
    <xf numFmtId="0" fontId="22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12" fillId="0" borderId="0" xfId="2" applyBorder="1" applyAlignment="1">
      <alignment horizontal="center" vertical="center"/>
    </xf>
    <xf numFmtId="0" fontId="26" fillId="0" borderId="31" xfId="2" applyFont="1" applyBorder="1" applyAlignment="1">
      <alignment horizontal="center" vertical="center"/>
    </xf>
    <xf numFmtId="0" fontId="27" fillId="0" borderId="31" xfId="2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24" fillId="0" borderId="0" xfId="3">
      <alignment vertical="center"/>
    </xf>
    <xf numFmtId="0" fontId="24" fillId="0" borderId="0" xfId="3" applyAlignment="1">
      <alignment vertical="center" shrinkToFit="1"/>
    </xf>
    <xf numFmtId="0" fontId="24" fillId="4" borderId="45" xfId="3" applyFill="1" applyBorder="1" applyAlignment="1">
      <alignment horizontal="center" vertical="center" shrinkToFit="1"/>
    </xf>
    <xf numFmtId="0" fontId="24" fillId="4" borderId="39" xfId="3" applyFill="1" applyBorder="1" applyAlignment="1">
      <alignment horizontal="center" vertical="center" shrinkToFit="1"/>
    </xf>
    <xf numFmtId="176" fontId="24" fillId="4" borderId="45" xfId="3" applyNumberFormat="1" applyFill="1" applyBorder="1" applyAlignment="1">
      <alignment horizontal="center" vertical="center" shrinkToFit="1"/>
    </xf>
    <xf numFmtId="177" fontId="24" fillId="0" borderId="45" xfId="3" applyNumberFormat="1" applyBorder="1" applyAlignment="1">
      <alignment vertical="center" shrinkToFit="1"/>
    </xf>
    <xf numFmtId="0" fontId="24" fillId="0" borderId="45" xfId="3" applyBorder="1" applyAlignment="1">
      <alignment vertical="center" shrinkToFit="1"/>
    </xf>
    <xf numFmtId="49" fontId="44" fillId="0" borderId="45" xfId="5" applyNumberFormat="1" applyBorder="1" applyAlignment="1">
      <alignment vertical="center"/>
    </xf>
    <xf numFmtId="0" fontId="24" fillId="0" borderId="45" xfId="3" applyBorder="1" applyAlignment="1">
      <alignment horizontal="center" vertical="center" shrinkToFit="1"/>
    </xf>
    <xf numFmtId="0" fontId="0" fillId="4" borderId="39" xfId="3" applyFont="1" applyFill="1" applyBorder="1" applyAlignment="1">
      <alignment horizontal="center" vertical="center" shrinkToFit="1"/>
    </xf>
    <xf numFmtId="49" fontId="44" fillId="0" borderId="45" xfId="5" applyNumberFormat="1" applyBorder="1" applyAlignment="1">
      <alignment horizontal="left" vertical="center"/>
    </xf>
    <xf numFmtId="49" fontId="42" fillId="0" borderId="0" xfId="4" applyNumberFormat="1" applyFont="1" applyAlignment="1">
      <alignment horizontal="center" vertical="center"/>
    </xf>
    <xf numFmtId="0" fontId="0" fillId="4" borderId="45" xfId="3" applyFont="1" applyFill="1" applyBorder="1" applyAlignment="1">
      <alignment horizontal="center" vertical="center" shrinkToFit="1"/>
    </xf>
    <xf numFmtId="176" fontId="24" fillId="3" borderId="45" xfId="3" applyNumberFormat="1" applyFill="1" applyBorder="1" applyAlignment="1">
      <alignment horizontal="center" vertical="center" shrinkToFit="1"/>
    </xf>
    <xf numFmtId="177" fontId="24" fillId="3" borderId="45" xfId="3" applyNumberFormat="1" applyFill="1" applyBorder="1" applyAlignment="1">
      <alignment vertical="center" shrinkToFit="1"/>
    </xf>
    <xf numFmtId="0" fontId="0" fillId="4" borderId="39" xfId="3" applyFont="1" applyFill="1" applyBorder="1" applyAlignment="1">
      <alignment horizontal="center" vertical="center" wrapText="1" shrinkToFit="1"/>
    </xf>
    <xf numFmtId="0" fontId="44" fillId="0" borderId="45" xfId="5" applyBorder="1" applyAlignment="1">
      <alignment vertical="center" shrinkToFit="1"/>
    </xf>
    <xf numFmtId="0" fontId="0" fillId="0" borderId="45" xfId="3" applyFont="1" applyBorder="1" applyAlignment="1">
      <alignment vertical="center" shrinkToFit="1"/>
    </xf>
    <xf numFmtId="0" fontId="24" fillId="0" borderId="45" xfId="4" applyBorder="1" applyAlignment="1">
      <alignment vertical="center"/>
    </xf>
    <xf numFmtId="49" fontId="44" fillId="0" borderId="45" xfId="5" applyNumberFormat="1" applyBorder="1" applyAlignment="1">
      <alignment horizontal="left" vertical="center" wrapText="1"/>
    </xf>
    <xf numFmtId="49" fontId="24" fillId="0" borderId="45" xfId="4" applyNumberFormat="1" applyBorder="1" applyAlignment="1">
      <alignment vertical="center"/>
    </xf>
    <xf numFmtId="0" fontId="45" fillId="4" borderId="45" xfId="3" applyFont="1" applyFill="1" applyBorder="1" applyAlignment="1">
      <alignment horizontal="center" vertical="center" wrapText="1" shrinkToFit="1"/>
    </xf>
    <xf numFmtId="49" fontId="44" fillId="0" borderId="45" xfId="5" applyNumberFormat="1" applyBorder="1" applyAlignment="1">
      <alignment vertical="center" wrapText="1"/>
    </xf>
    <xf numFmtId="0" fontId="24" fillId="4" borderId="67" xfId="3" applyFill="1" applyBorder="1" applyAlignment="1">
      <alignment horizontal="center" vertical="center" textRotation="255" shrinkToFit="1"/>
    </xf>
    <xf numFmtId="0" fontId="0" fillId="5" borderId="45" xfId="3" applyFont="1" applyFill="1" applyBorder="1" applyAlignment="1">
      <alignment horizontal="center" vertical="center" shrinkToFit="1"/>
    </xf>
    <xf numFmtId="0" fontId="24" fillId="5" borderId="45" xfId="3" applyFill="1" applyBorder="1" applyAlignment="1">
      <alignment horizontal="center" vertical="center" shrinkToFit="1"/>
    </xf>
    <xf numFmtId="177" fontId="24" fillId="3" borderId="45" xfId="3" applyNumberFormat="1" applyFill="1" applyBorder="1" applyAlignment="1">
      <alignment horizontal="right" vertical="center" shrinkToFit="1"/>
    </xf>
    <xf numFmtId="0" fontId="24" fillId="6" borderId="45" xfId="3" applyFill="1" applyBorder="1" applyAlignment="1">
      <alignment horizontal="center" vertical="center" shrinkToFit="1"/>
    </xf>
    <xf numFmtId="0" fontId="44" fillId="0" borderId="45" xfId="5" applyBorder="1" applyAlignment="1">
      <alignment vertical="center"/>
    </xf>
    <xf numFmtId="0" fontId="44" fillId="0" borderId="45" xfId="5" applyBorder="1"/>
    <xf numFmtId="0" fontId="24" fillId="7" borderId="45" xfId="3" applyFill="1" applyBorder="1" applyAlignment="1">
      <alignment horizontal="center" vertical="center" shrinkToFit="1"/>
    </xf>
    <xf numFmtId="0" fontId="24" fillId="3" borderId="39" xfId="3" applyFill="1" applyBorder="1" applyAlignment="1">
      <alignment horizontal="center" vertical="center" shrinkToFit="1"/>
    </xf>
    <xf numFmtId="0" fontId="46" fillId="0" borderId="45" xfId="5" applyFont="1" applyBorder="1" applyAlignment="1">
      <alignment horizontal="left" vertical="center"/>
    </xf>
    <xf numFmtId="0" fontId="24" fillId="0" borderId="45" xfId="5" applyFont="1" applyBorder="1" applyAlignment="1">
      <alignment horizontal="center" vertical="center"/>
    </xf>
    <xf numFmtId="0" fontId="44" fillId="0" borderId="0" xfId="5" applyAlignment="1">
      <alignment vertical="center"/>
    </xf>
    <xf numFmtId="49" fontId="47" fillId="0" borderId="0" xfId="4" applyNumberFormat="1" applyFont="1" applyAlignment="1">
      <alignment horizontal="center" vertical="center"/>
    </xf>
    <xf numFmtId="49" fontId="44" fillId="0" borderId="45" xfId="6" applyNumberFormat="1" applyBorder="1" applyAlignment="1">
      <alignment vertical="center"/>
    </xf>
    <xf numFmtId="0" fontId="48" fillId="8" borderId="45" xfId="3" applyFont="1" applyFill="1" applyBorder="1" applyAlignment="1">
      <alignment horizontal="center" vertical="center" shrinkToFit="1"/>
    </xf>
    <xf numFmtId="0" fontId="24" fillId="8" borderId="45" xfId="3" applyFill="1" applyBorder="1" applyAlignment="1">
      <alignment horizontal="center" vertical="center" shrinkToFit="1"/>
    </xf>
    <xf numFmtId="0" fontId="44" fillId="0" borderId="45" xfId="5" applyBorder="1" applyAlignment="1">
      <alignment horizontal="left" vertical="center"/>
    </xf>
    <xf numFmtId="0" fontId="44" fillId="0" borderId="45" xfId="5" applyBorder="1" applyAlignment="1">
      <alignment vertical="center" wrapText="1"/>
    </xf>
    <xf numFmtId="49" fontId="44" fillId="0" borderId="27" xfId="5" applyNumberFormat="1" applyBorder="1" applyAlignment="1">
      <alignment vertical="center"/>
    </xf>
    <xf numFmtId="0" fontId="0" fillId="8" borderId="45" xfId="3" applyFont="1" applyFill="1" applyBorder="1" applyAlignment="1">
      <alignment horizontal="center" vertical="center" shrinkToFit="1"/>
    </xf>
    <xf numFmtId="49" fontId="49" fillId="0" borderId="45" xfId="7" applyNumberFormat="1" applyBorder="1" applyAlignment="1">
      <alignment vertical="center"/>
    </xf>
    <xf numFmtId="0" fontId="24" fillId="0" borderId="45" xfId="3" applyBorder="1" applyAlignment="1">
      <alignment horizontal="center" vertical="center"/>
    </xf>
    <xf numFmtId="0" fontId="24" fillId="0" borderId="45" xfId="3" applyBorder="1">
      <alignment vertical="center"/>
    </xf>
    <xf numFmtId="0" fontId="18" fillId="0" borderId="15" xfId="2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26" fillId="0" borderId="15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 shrinkToFit="1"/>
    </xf>
    <xf numFmtId="0" fontId="18" fillId="0" borderId="31" xfId="2" applyFont="1" applyBorder="1" applyAlignment="1">
      <alignment horizontal="center" vertical="center" shrinkToFit="1"/>
    </xf>
    <xf numFmtId="20" fontId="2" fillId="0" borderId="0" xfId="1" applyNumberForma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20" fontId="2" fillId="0" borderId="68" xfId="1" applyNumberFormat="1" applyBorder="1" applyAlignment="1">
      <alignment horizontal="center" vertical="center"/>
    </xf>
    <xf numFmtId="0" fontId="2" fillId="0" borderId="67" xfId="1" applyBorder="1">
      <alignment vertical="center"/>
    </xf>
    <xf numFmtId="0" fontId="11" fillId="0" borderId="70" xfId="1" applyFont="1" applyBorder="1" applyAlignment="1">
      <alignment horizontal="center" vertical="center"/>
    </xf>
    <xf numFmtId="20" fontId="2" fillId="0" borderId="71" xfId="1" applyNumberFormat="1" applyBorder="1" applyAlignment="1">
      <alignment horizontal="center" vertical="center"/>
    </xf>
    <xf numFmtId="0" fontId="7" fillId="0" borderId="12" xfId="1" applyFont="1" applyBorder="1">
      <alignment vertical="center"/>
    </xf>
    <xf numFmtId="0" fontId="11" fillId="0" borderId="49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7" fillId="0" borderId="5" xfId="1" applyFont="1" applyBorder="1">
      <alignment vertical="center"/>
    </xf>
    <xf numFmtId="0" fontId="17" fillId="0" borderId="45" xfId="1" applyFont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26" fillId="0" borderId="45" xfId="2" applyFont="1" applyBorder="1" applyAlignment="1">
      <alignment horizontal="center" vertical="center"/>
    </xf>
    <xf numFmtId="0" fontId="0" fillId="0" borderId="0" xfId="0" applyFill="1">
      <alignment vertical="center"/>
    </xf>
    <xf numFmtId="0" fontId="13" fillId="5" borderId="31" xfId="2" applyFont="1" applyFill="1" applyBorder="1" applyAlignment="1">
      <alignment horizontal="center" vertical="center"/>
    </xf>
    <xf numFmtId="0" fontId="51" fillId="0" borderId="14" xfId="2" applyFont="1" applyBorder="1" applyAlignment="1">
      <alignment vertical="center"/>
    </xf>
    <xf numFmtId="0" fontId="2" fillId="5" borderId="22" xfId="1" applyFill="1" applyBorder="1" applyAlignment="1">
      <alignment horizontal="center" vertical="center"/>
    </xf>
    <xf numFmtId="0" fontId="2" fillId="5" borderId="29" xfId="1" applyFill="1" applyBorder="1" applyAlignment="1">
      <alignment horizontal="center" vertical="center"/>
    </xf>
    <xf numFmtId="0" fontId="2" fillId="5" borderId="44" xfId="1" applyFill="1" applyBorder="1" applyAlignment="1">
      <alignment horizontal="center" vertical="center"/>
    </xf>
    <xf numFmtId="0" fontId="2" fillId="5" borderId="50" xfId="1" applyFill="1" applyBorder="1" applyAlignment="1">
      <alignment horizontal="center" vertical="center"/>
    </xf>
    <xf numFmtId="0" fontId="2" fillId="5" borderId="35" xfId="1" applyFill="1" applyBorder="1" applyAlignment="1">
      <alignment horizontal="center" vertical="center"/>
    </xf>
    <xf numFmtId="0" fontId="2" fillId="5" borderId="14" xfId="1" applyFill="1" applyBorder="1" applyAlignment="1">
      <alignment horizontal="center" vertical="center"/>
    </xf>
    <xf numFmtId="0" fontId="2" fillId="5" borderId="69" xfId="1" applyFill="1" applyBorder="1" applyAlignment="1">
      <alignment horizontal="center" vertical="center"/>
    </xf>
    <xf numFmtId="0" fontId="2" fillId="5" borderId="47" xfId="1" applyFill="1" applyBorder="1" applyAlignment="1">
      <alignment horizontal="center" vertical="center"/>
    </xf>
    <xf numFmtId="0" fontId="17" fillId="10" borderId="16" xfId="1" applyFont="1" applyFill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13" fillId="5" borderId="15" xfId="2" applyFont="1" applyFill="1" applyBorder="1" applyAlignment="1">
      <alignment horizontal="center" vertical="center"/>
    </xf>
    <xf numFmtId="0" fontId="2" fillId="5" borderId="0" xfId="1" applyFill="1" applyAlignment="1">
      <alignment horizontal="center"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2" fillId="9" borderId="0" xfId="1" applyFill="1" applyAlignment="1">
      <alignment horizontal="center" vertical="center"/>
    </xf>
    <xf numFmtId="0" fontId="13" fillId="9" borderId="5" xfId="2" applyFont="1" applyFill="1" applyBorder="1" applyAlignment="1">
      <alignment horizontal="center" vertical="center"/>
    </xf>
    <xf numFmtId="0" fontId="24" fillId="4" borderId="45" xfId="3" applyFill="1" applyBorder="1" applyAlignment="1">
      <alignment horizontal="center" vertical="center" textRotation="255" shrinkToFit="1"/>
    </xf>
    <xf numFmtId="0" fontId="42" fillId="0" borderId="27" xfId="3" applyFont="1" applyBorder="1" applyAlignment="1">
      <alignment horizontal="center" vertical="center"/>
    </xf>
    <xf numFmtId="0" fontId="24" fillId="4" borderId="45" xfId="3" applyFill="1" applyBorder="1" applyAlignment="1">
      <alignment horizontal="center" shrinkToFit="1"/>
    </xf>
    <xf numFmtId="0" fontId="43" fillId="4" borderId="45" xfId="3" applyFont="1" applyFill="1" applyBorder="1" applyAlignment="1">
      <alignment horizontal="center" wrapText="1" shrinkToFit="1"/>
    </xf>
    <xf numFmtId="0" fontId="24" fillId="4" borderId="45" xfId="3" applyFill="1" applyBorder="1" applyAlignment="1">
      <alignment horizontal="center" vertical="center" shrinkToFit="1"/>
    </xf>
    <xf numFmtId="0" fontId="43" fillId="4" borderId="45" xfId="3" applyFont="1" applyFill="1" applyBorder="1" applyAlignment="1">
      <alignment horizontal="center" vertical="center" shrinkToFit="1"/>
    </xf>
    <xf numFmtId="0" fontId="0" fillId="0" borderId="45" xfId="3" applyFont="1" applyBorder="1" applyAlignment="1">
      <alignment horizontal="center" vertical="center" shrinkToFit="1"/>
    </xf>
    <xf numFmtId="0" fontId="24" fillId="0" borderId="45" xfId="4" applyBorder="1" applyAlignment="1">
      <alignment horizontal="center" vertical="center" shrinkToFit="1"/>
    </xf>
    <xf numFmtId="0" fontId="24" fillId="0" borderId="45" xfId="3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24" fillId="4" borderId="30" xfId="3" applyFill="1" applyBorder="1" applyAlignment="1">
      <alignment horizontal="center" vertical="center" textRotation="255" shrinkToFit="1"/>
    </xf>
    <xf numFmtId="0" fontId="24" fillId="4" borderId="67" xfId="3" applyFill="1" applyBorder="1" applyAlignment="1">
      <alignment horizontal="center" vertical="center" textRotation="255" shrinkToFit="1"/>
    </xf>
    <xf numFmtId="0" fontId="24" fillId="0" borderId="31" xfId="4" applyBorder="1" applyAlignment="1">
      <alignment horizontal="center" vertical="center" textRotation="255" shrinkToFit="1"/>
    </xf>
    <xf numFmtId="0" fontId="24" fillId="0" borderId="45" xfId="3" applyBorder="1" applyAlignment="1">
      <alignment horizontal="center" vertical="center" shrinkToFit="1"/>
    </xf>
    <xf numFmtId="0" fontId="0" fillId="5" borderId="30" xfId="3" applyFont="1" applyFill="1" applyBorder="1" applyAlignment="1">
      <alignment vertical="center" textRotation="255" shrinkToFit="1"/>
    </xf>
    <xf numFmtId="0" fontId="24" fillId="5" borderId="67" xfId="4" applyFill="1" applyBorder="1" applyAlignment="1">
      <alignment vertical="center" textRotation="255" shrinkToFit="1"/>
    </xf>
    <xf numFmtId="0" fontId="0" fillId="0" borderId="31" xfId="0" applyBorder="1" applyAlignment="1">
      <alignment vertical="center" textRotation="255" shrinkToFit="1"/>
    </xf>
    <xf numFmtId="0" fontId="0" fillId="6" borderId="30" xfId="3" applyFont="1" applyFill="1" applyBorder="1" applyAlignment="1">
      <alignment horizontal="center" vertical="center" textRotation="255" shrinkToFit="1"/>
    </xf>
    <xf numFmtId="0" fontId="24" fillId="6" borderId="67" xfId="4" applyFill="1" applyBorder="1" applyAlignment="1">
      <alignment horizontal="center" vertical="center" textRotation="255" shrinkToFit="1"/>
    </xf>
    <xf numFmtId="0" fontId="0" fillId="7" borderId="30" xfId="3" applyFont="1" applyFill="1" applyBorder="1" applyAlignment="1">
      <alignment horizontal="center" vertical="center" textRotation="255" shrinkToFit="1"/>
    </xf>
    <xf numFmtId="0" fontId="24" fillId="7" borderId="67" xfId="4" applyFill="1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8" borderId="30" xfId="3" applyFont="1" applyFill="1" applyBorder="1" applyAlignment="1">
      <alignment horizontal="center" vertical="center" textRotation="255" shrinkToFit="1"/>
    </xf>
    <xf numFmtId="0" fontId="24" fillId="8" borderId="67" xfId="4" applyFill="1" applyBorder="1" applyAlignment="1">
      <alignment horizontal="center" vertical="center" textRotation="255" shrinkToFit="1"/>
    </xf>
    <xf numFmtId="0" fontId="24" fillId="8" borderId="31" xfId="4" applyFill="1" applyBorder="1" applyAlignment="1">
      <alignment horizontal="center" vertical="center" textRotation="255" shrinkToFit="1"/>
    </xf>
    <xf numFmtId="0" fontId="16" fillId="0" borderId="17" xfId="1" applyFont="1" applyBorder="1" applyAlignment="1">
      <alignment horizontal="center" vertical="center" wrapText="1"/>
    </xf>
    <xf numFmtId="0" fontId="2" fillId="0" borderId="19" xfId="1" applyBorder="1" applyAlignment="1">
      <alignment horizontal="center" vertical="center" wrapText="1"/>
    </xf>
    <xf numFmtId="0" fontId="2" fillId="0" borderId="24" xfId="1" applyBorder="1" applyAlignment="1">
      <alignment horizontal="center" vertical="center" wrapText="1"/>
    </xf>
    <xf numFmtId="0" fontId="2" fillId="0" borderId="25" xfId="1" applyBorder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2" fillId="0" borderId="35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1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34" xfId="0" applyBorder="1">
      <alignment vertical="center"/>
    </xf>
    <xf numFmtId="0" fontId="9" fillId="0" borderId="20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wrapText="1"/>
    </xf>
    <xf numFmtId="20" fontId="2" fillId="0" borderId="2" xfId="1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2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3" xfId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26" xfId="1" applyFont="1" applyBorder="1" applyAlignment="1">
      <alignment horizontal="center" vertical="center" wrapText="1"/>
    </xf>
    <xf numFmtId="0" fontId="9" fillId="0" borderId="65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0" fillId="0" borderId="27" xfId="0" applyBorder="1">
      <alignment vertical="center"/>
    </xf>
    <xf numFmtId="0" fontId="9" fillId="0" borderId="64" xfId="1" applyFont="1" applyBorder="1" applyAlignment="1">
      <alignment horizontal="center" vertical="center" wrapText="1"/>
    </xf>
    <xf numFmtId="0" fontId="15" fillId="0" borderId="65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2" fillId="0" borderId="31" xfId="1" applyBorder="1" applyAlignment="1">
      <alignment horizontal="center" vertical="center" wrapText="1"/>
    </xf>
    <xf numFmtId="0" fontId="15" fillId="0" borderId="42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20" fontId="2" fillId="0" borderId="21" xfId="1" applyNumberFormat="1" applyBorder="1" applyAlignment="1">
      <alignment horizontal="center" vertical="center"/>
    </xf>
    <xf numFmtId="0" fontId="9" fillId="0" borderId="59" xfId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29" fillId="3" borderId="41" xfId="0" applyFont="1" applyFill="1" applyBorder="1" applyAlignment="1">
      <alignment horizontal="center" vertical="center"/>
    </xf>
    <xf numFmtId="0" fontId="29" fillId="3" borderId="45" xfId="0" applyFont="1" applyFill="1" applyBorder="1" applyAlignment="1">
      <alignment horizontal="center" vertical="center"/>
    </xf>
    <xf numFmtId="0" fontId="29" fillId="3" borderId="4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2" fillId="0" borderId="53" xfId="0" applyFont="1" applyBorder="1">
      <alignment vertical="center"/>
    </xf>
    <xf numFmtId="0" fontId="32" fillId="0" borderId="52" xfId="0" applyFon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>
      <alignment vertical="center"/>
    </xf>
    <xf numFmtId="0" fontId="0" fillId="3" borderId="47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5" fillId="0" borderId="39" xfId="2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0" fillId="10" borderId="54" xfId="0" applyFill="1" applyBorder="1" applyAlignment="1">
      <alignment horizontal="center" vertical="center"/>
    </xf>
    <xf numFmtId="0" fontId="0" fillId="10" borderId="72" xfId="0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>
      <alignment vertical="center"/>
    </xf>
    <xf numFmtId="0" fontId="28" fillId="10" borderId="18" xfId="0" applyFont="1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39" xfId="2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0" fillId="10" borderId="18" xfId="0" applyFont="1" applyFill="1" applyBorder="1" applyAlignment="1">
      <alignment horizontal="center" vertical="center"/>
    </xf>
    <xf numFmtId="0" fontId="51" fillId="10" borderId="18" xfId="0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38" fillId="0" borderId="0" xfId="0" applyFont="1">
      <alignment vertical="center"/>
    </xf>
    <xf numFmtId="0" fontId="3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0" fillId="2" borderId="58" xfId="0" applyFill="1" applyBorder="1">
      <alignment vertical="center"/>
    </xf>
    <xf numFmtId="0" fontId="0" fillId="2" borderId="59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9" fillId="0" borderId="39" xfId="2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0" fillId="0" borderId="39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2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8" fillId="0" borderId="57" xfId="0" applyFont="1" applyBorder="1">
      <alignment vertical="center"/>
    </xf>
    <xf numFmtId="0" fontId="28" fillId="0" borderId="58" xfId="0" applyFont="1" applyBorder="1">
      <alignment vertical="center"/>
    </xf>
    <xf numFmtId="0" fontId="28" fillId="0" borderId="43" xfId="0" applyFont="1" applyBorder="1">
      <alignment vertical="center"/>
    </xf>
    <xf numFmtId="0" fontId="31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26" fillId="0" borderId="39" xfId="2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0" fillId="5" borderId="27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43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39" xfId="2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 wrapText="1"/>
    </xf>
    <xf numFmtId="0" fontId="41" fillId="2" borderId="51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40" fillId="2" borderId="66" xfId="0" applyFont="1" applyFill="1" applyBorder="1" applyAlignment="1">
      <alignment horizontal="center" vertical="center" wrapText="1"/>
    </xf>
    <xf numFmtId="0" fontId="40" fillId="2" borderId="62" xfId="0" applyFont="1" applyFill="1" applyBorder="1" applyAlignment="1">
      <alignment horizontal="center" vertical="center" wrapText="1"/>
    </xf>
    <xf numFmtId="0" fontId="40" fillId="2" borderId="6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1" fillId="0" borderId="65" xfId="0" applyFont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14" xfId="2" applyFont="1" applyBorder="1" applyAlignment="1">
      <alignment horizontal="center" vertical="center"/>
    </xf>
    <xf numFmtId="0" fontId="26" fillId="0" borderId="41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26" fillId="0" borderId="13" xfId="2" applyFont="1" applyBorder="1" applyAlignment="1">
      <alignment horizontal="center" vertical="center"/>
    </xf>
    <xf numFmtId="0" fontId="26" fillId="0" borderId="14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 shrinkToFit="1"/>
    </xf>
    <xf numFmtId="0" fontId="18" fillId="0" borderId="41" xfId="2" applyFont="1" applyBorder="1" applyAlignment="1">
      <alignment horizontal="center" vertical="center" shrinkToFit="1"/>
    </xf>
    <xf numFmtId="0" fontId="27" fillId="0" borderId="6" xfId="2" applyFont="1" applyBorder="1" applyAlignment="1">
      <alignment horizontal="center" vertical="center"/>
    </xf>
    <xf numFmtId="0" fontId="27" fillId="0" borderId="8" xfId="2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0" fontId="27" fillId="0" borderId="14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39" fillId="0" borderId="13" xfId="2" applyFont="1" applyBorder="1" applyAlignment="1">
      <alignment horizontal="center" vertical="center"/>
    </xf>
    <xf numFmtId="0" fontId="39" fillId="0" borderId="14" xfId="2" applyFont="1" applyBorder="1" applyAlignment="1">
      <alignment horizontal="center" vertical="center"/>
    </xf>
    <xf numFmtId="0" fontId="2" fillId="0" borderId="0" xfId="1" applyAlignment="1">
      <alignment horizontal="center" vertical="center" wrapText="1"/>
    </xf>
    <xf numFmtId="20" fontId="0" fillId="0" borderId="68" xfId="0" applyNumberForma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26" fillId="0" borderId="8" xfId="2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20" fontId="2" fillId="0" borderId="0" xfId="1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58" xfId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5" borderId="5" xfId="2" applyFont="1" applyFill="1" applyBorder="1" applyAlignment="1">
      <alignment horizontal="center" vertical="center"/>
    </xf>
  </cellXfs>
  <cellStyles count="8">
    <cellStyle name="Excel Built-in Normal" xfId="7"/>
    <cellStyle name="Hyperlink" xfId="6"/>
    <cellStyle name="ハイパーリンク" xfId="2" builtinId="8"/>
    <cellStyle name="ハイパーリンク 2" xfId="5"/>
    <cellStyle name="標準" xfId="0" builtinId="0"/>
    <cellStyle name="標準 2" xfId="1"/>
    <cellStyle name="標準 2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tsuharu/AppData/Local/Microsoft/Windows/Temporary%20Internet%20Files/Content.Outlook/4UZF18GL/&#26368;&#26032;&#29256;6&#24180;&#29983;&#21330;&#26989;&#35352;&#24565;&#35242;&#21892;&#35430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  (2021)"/>
      <sheetName val="タイムスケジュール第２GA案"/>
      <sheetName val="タイムスケジュール第２G B案"/>
      <sheetName val="タイムスケジュール練習GA案"/>
      <sheetName val="タイムスケジュール練習G B案"/>
      <sheetName val="タイムスケジュール多目的G A案 "/>
      <sheetName val="タイムスケジュール多目的GB案"/>
      <sheetName val="第２G"/>
      <sheetName val="練習G "/>
      <sheetName val="多目的G"/>
      <sheetName val="練習G  (2)"/>
      <sheetName val="タイムスケジュール第２G B案 (2)"/>
      <sheetName val="タイムスケジュール練習G B案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3">
          <cell r="C23" t="str">
            <v>生野</v>
          </cell>
          <cell r="L23" t="str">
            <v>大工大</v>
          </cell>
          <cell r="W23" t="str">
            <v>みなと</v>
          </cell>
          <cell r="AD23" t="str">
            <v>大阪中</v>
          </cell>
          <cell r="AM23" t="str">
            <v>三田</v>
          </cell>
        </row>
        <row r="24">
          <cell r="C24" t="str">
            <v>イースト</v>
          </cell>
          <cell r="L24" t="str">
            <v>尼崎</v>
          </cell>
          <cell r="W24" t="str">
            <v>山城</v>
          </cell>
          <cell r="AD24" t="str">
            <v>明石</v>
          </cell>
          <cell r="AM24" t="str">
            <v>洛西</v>
          </cell>
        </row>
        <row r="25">
          <cell r="C25" t="str">
            <v>花園</v>
          </cell>
          <cell r="L25" t="str">
            <v>阿倍野</v>
          </cell>
          <cell r="U25" t="str">
            <v>堺</v>
          </cell>
          <cell r="AD25" t="str">
            <v>箕面</v>
          </cell>
          <cell r="AM25" t="str">
            <v>合同B</v>
          </cell>
        </row>
        <row r="26">
          <cell r="C26" t="str">
            <v>広陵</v>
          </cell>
          <cell r="L26" t="str">
            <v>兵庫県</v>
          </cell>
          <cell r="AD26" t="str">
            <v>川西</v>
          </cell>
          <cell r="AM26" t="str">
            <v>姫路</v>
          </cell>
        </row>
      </sheetData>
      <sheetData sheetId="8">
        <row r="7">
          <cell r="AM7" t="str">
            <v>高槻</v>
          </cell>
        </row>
        <row r="8">
          <cell r="AM8" t="str">
            <v>加古川</v>
          </cell>
        </row>
        <row r="9">
          <cell r="AM9" t="str">
            <v>OTJ</v>
          </cell>
        </row>
        <row r="10">
          <cell r="AM10" t="str">
            <v>南京都</v>
          </cell>
        </row>
        <row r="11">
          <cell r="AM11" t="str">
            <v>能勢</v>
          </cell>
        </row>
        <row r="12">
          <cell r="AM12" t="str">
            <v>高砂</v>
          </cell>
        </row>
        <row r="13">
          <cell r="AM13" t="str">
            <v>豊中</v>
          </cell>
        </row>
        <row r="14">
          <cell r="AM14" t="str">
            <v>アウル</v>
          </cell>
        </row>
      </sheetData>
      <sheetData sheetId="9">
        <row r="23">
          <cell r="C23" t="str">
            <v>東大Ｋ</v>
          </cell>
          <cell r="L23" t="str">
            <v>四條畷</v>
          </cell>
          <cell r="U23" t="str">
            <v>淀川</v>
          </cell>
          <cell r="AD23" t="str">
            <v>合同A</v>
          </cell>
          <cell r="AM23" t="str">
            <v>合同Ｃ</v>
          </cell>
        </row>
        <row r="24">
          <cell r="C24" t="str">
            <v>城陽</v>
          </cell>
          <cell r="L24" t="str">
            <v>伊川</v>
          </cell>
          <cell r="U24" t="str">
            <v>京都西</v>
          </cell>
          <cell r="AD24" t="str">
            <v>大津</v>
          </cell>
          <cell r="AM24" t="str">
            <v>とりみ</v>
          </cell>
        </row>
        <row r="25">
          <cell r="C25" t="str">
            <v>枚方</v>
          </cell>
          <cell r="L25" t="str">
            <v>八尾</v>
          </cell>
          <cell r="U25" t="str">
            <v>茨木</v>
          </cell>
          <cell r="AD25" t="str">
            <v>布施</v>
          </cell>
          <cell r="AM25" t="str">
            <v>寝屋川</v>
          </cell>
        </row>
        <row r="26">
          <cell r="C26" t="str">
            <v>伊丹</v>
          </cell>
          <cell r="L26" t="str">
            <v>西神戸</v>
          </cell>
          <cell r="U26" t="str">
            <v>京都北</v>
          </cell>
          <cell r="AD26" t="str">
            <v>福知山</v>
          </cell>
          <cell r="AM26" t="str">
            <v>亀岡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namikyoto.amijima@gmail.com" TargetMode="External"/><Relationship Id="rId13" Type="http://schemas.openxmlformats.org/officeDocument/2006/relationships/hyperlink" Target="mailto:yoshitarou07@gmail.com" TargetMode="External"/><Relationship Id="rId18" Type="http://schemas.openxmlformats.org/officeDocument/2006/relationships/hyperlink" Target="mailto:130maki@gmail.com" TargetMode="External"/><Relationship Id="rId26" Type="http://schemas.openxmlformats.org/officeDocument/2006/relationships/hyperlink" Target="mailto:s-lily@mue.biglobe.ne.jp" TargetMode="External"/><Relationship Id="rId3" Type="http://schemas.openxmlformats.org/officeDocument/2006/relationships/hyperlink" Target="mailto:o2rs.hongo@gmail.com" TargetMode="External"/><Relationship Id="rId21" Type="http://schemas.openxmlformats.org/officeDocument/2006/relationships/hyperlink" Target="mailto:sakamoto_shingo@yahoo.co.jp" TargetMode="External"/><Relationship Id="rId7" Type="http://schemas.openxmlformats.org/officeDocument/2006/relationships/hyperlink" Target="mailto:oka@ckcnet.co.jp" TargetMode="External"/><Relationship Id="rId12" Type="http://schemas.openxmlformats.org/officeDocument/2006/relationships/hyperlink" Target="mailto:k-tabata11yrs@leto.eonet.ne.jp" TargetMode="External"/><Relationship Id="rId17" Type="http://schemas.openxmlformats.org/officeDocument/2006/relationships/hyperlink" Target="mailto:ge-asiizumi@friend.ocn.ne.jp" TargetMode="External"/><Relationship Id="rId25" Type="http://schemas.openxmlformats.org/officeDocument/2006/relationships/hyperlink" Target="mailto:wttms-401@giga.ocn.ne.jp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naruse@ceres.ocn.ne.jp" TargetMode="External"/><Relationship Id="rId16" Type="http://schemas.openxmlformats.org/officeDocument/2006/relationships/hyperlink" Target="mailto:msueyoshi1@hotmail.com" TargetMode="External"/><Relationship Id="rId20" Type="http://schemas.openxmlformats.org/officeDocument/2006/relationships/hyperlink" Target="mailto:taio0209@gmail.com&#12288;%3Cisao_morikita@nexty-ele.com" TargetMode="External"/><Relationship Id="rId29" Type="http://schemas.openxmlformats.org/officeDocument/2006/relationships/hyperlink" Target="mailto:okuda249@yahoo.co.jp" TargetMode="External"/><Relationship Id="rId1" Type="http://schemas.openxmlformats.org/officeDocument/2006/relationships/hyperlink" Target="mailto:gakusei01@iosho.sc.jp" TargetMode="External"/><Relationship Id="rId6" Type="http://schemas.openxmlformats.org/officeDocument/2006/relationships/hyperlink" Target="mailto:unei@rugby-hrs.con" TargetMode="External"/><Relationship Id="rId11" Type="http://schemas.openxmlformats.org/officeDocument/2006/relationships/hyperlink" Target="mailto:kazuki0013@gmail.com" TargetMode="External"/><Relationship Id="rId24" Type="http://schemas.openxmlformats.org/officeDocument/2006/relationships/hyperlink" Target="mailto:ksugahara1@gmail.com" TargetMode="External"/><Relationship Id="rId32" Type="http://schemas.openxmlformats.org/officeDocument/2006/relationships/hyperlink" Target="mailto:kakogawars@gmail.com" TargetMode="External"/><Relationship Id="rId5" Type="http://schemas.openxmlformats.org/officeDocument/2006/relationships/hyperlink" Target="mailto:nishimura.progress@gmail.com" TargetMode="External"/><Relationship Id="rId15" Type="http://schemas.openxmlformats.org/officeDocument/2006/relationships/hyperlink" Target="mailto:khh-7214@maia.eonet.ne.jp" TargetMode="External"/><Relationship Id="rId23" Type="http://schemas.openxmlformats.org/officeDocument/2006/relationships/hyperlink" Target="mailto:gabun36@gmail.com" TargetMode="External"/><Relationship Id="rId28" Type="http://schemas.openxmlformats.org/officeDocument/2006/relationships/hyperlink" Target="mailto:naoyumi301@docomo.ne.jp" TargetMode="External"/><Relationship Id="rId10" Type="http://schemas.openxmlformats.org/officeDocument/2006/relationships/hyperlink" Target="mailto:kotomori-8152227@ezweb.ne.jp" TargetMode="External"/><Relationship Id="rId19" Type="http://schemas.openxmlformats.org/officeDocument/2006/relationships/hyperlink" Target="mailto:me.igu@ezweb.ne.jp" TargetMode="External"/><Relationship Id="rId31" Type="http://schemas.openxmlformats.org/officeDocument/2006/relationships/hyperlink" Target="mailto:moge11@nifty.com" TargetMode="External"/><Relationship Id="rId4" Type="http://schemas.openxmlformats.org/officeDocument/2006/relationships/hyperlink" Target="mailto:dfdby701@kcc.zaq.ne.jp" TargetMode="External"/><Relationship Id="rId9" Type="http://schemas.openxmlformats.org/officeDocument/2006/relationships/hyperlink" Target="mailto:pa78245@gc4.so-net.ne.jp" TargetMode="External"/><Relationship Id="rId14" Type="http://schemas.openxmlformats.org/officeDocument/2006/relationships/hyperlink" Target="mailto:owl_rakunanjr@yahoo.co.jp" TargetMode="External"/><Relationship Id="rId22" Type="http://schemas.openxmlformats.org/officeDocument/2006/relationships/hyperlink" Target="mailto:shingoujita@gmail.com" TargetMode="External"/><Relationship Id="rId27" Type="http://schemas.openxmlformats.org/officeDocument/2006/relationships/hyperlink" Target="mailto:takagi4546@zeus.eonet.ne.jp" TargetMode="External"/><Relationship Id="rId30" Type="http://schemas.openxmlformats.org/officeDocument/2006/relationships/hyperlink" Target="mailto:sec@koryosr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41" zoomScaleNormal="100" zoomScaleSheetLayoutView="100" workbookViewId="0">
      <selection activeCell="F42" sqref="F42"/>
    </sheetView>
  </sheetViews>
  <sheetFormatPr defaultRowHeight="11.25" customHeight="1"/>
  <cols>
    <col min="1" max="1" width="3.375" style="150" customWidth="1"/>
    <col min="2" max="2" width="34.375" style="150" customWidth="1"/>
    <col min="3" max="3" width="12.875" style="150" customWidth="1"/>
    <col min="4" max="4" width="11.25" style="150" customWidth="1"/>
    <col min="5" max="5" width="9" style="150" customWidth="1"/>
    <col min="6" max="6" width="18.375" style="150" customWidth="1"/>
    <col min="7" max="7" width="29.5" style="150" customWidth="1"/>
    <col min="8" max="8" width="9" style="150" customWidth="1"/>
    <col min="9" max="9" width="18.375" style="150" customWidth="1"/>
    <col min="10" max="254" width="9" style="150"/>
    <col min="255" max="255" width="3.375" style="150" customWidth="1"/>
    <col min="256" max="256" width="34.375" style="150" customWidth="1"/>
    <col min="257" max="257" width="18.5" style="150" customWidth="1"/>
    <col min="258" max="258" width="22.5" style="150" customWidth="1"/>
    <col min="259" max="259" width="22.875" style="150" customWidth="1"/>
    <col min="260" max="510" width="9" style="150"/>
    <col min="511" max="511" width="3.375" style="150" customWidth="1"/>
    <col min="512" max="512" width="34.375" style="150" customWidth="1"/>
    <col min="513" max="513" width="18.5" style="150" customWidth="1"/>
    <col min="514" max="514" width="22.5" style="150" customWidth="1"/>
    <col min="515" max="515" width="22.875" style="150" customWidth="1"/>
    <col min="516" max="766" width="9" style="150"/>
    <col min="767" max="767" width="3.375" style="150" customWidth="1"/>
    <col min="768" max="768" width="34.375" style="150" customWidth="1"/>
    <col min="769" max="769" width="18.5" style="150" customWidth="1"/>
    <col min="770" max="770" width="22.5" style="150" customWidth="1"/>
    <col min="771" max="771" width="22.875" style="150" customWidth="1"/>
    <col min="772" max="1022" width="9" style="150"/>
    <col min="1023" max="1023" width="3.375" style="150" customWidth="1"/>
    <col min="1024" max="1024" width="34.375" style="150" customWidth="1"/>
    <col min="1025" max="1025" width="18.5" style="150" customWidth="1"/>
    <col min="1026" max="1026" width="22.5" style="150" customWidth="1"/>
    <col min="1027" max="1027" width="22.875" style="150" customWidth="1"/>
    <col min="1028" max="1278" width="9" style="150"/>
    <col min="1279" max="1279" width="3.375" style="150" customWidth="1"/>
    <col min="1280" max="1280" width="34.375" style="150" customWidth="1"/>
    <col min="1281" max="1281" width="18.5" style="150" customWidth="1"/>
    <col min="1282" max="1282" width="22.5" style="150" customWidth="1"/>
    <col min="1283" max="1283" width="22.875" style="150" customWidth="1"/>
    <col min="1284" max="1534" width="9" style="150"/>
    <col min="1535" max="1535" width="3.375" style="150" customWidth="1"/>
    <col min="1536" max="1536" width="34.375" style="150" customWidth="1"/>
    <col min="1537" max="1537" width="18.5" style="150" customWidth="1"/>
    <col min="1538" max="1538" width="22.5" style="150" customWidth="1"/>
    <col min="1539" max="1539" width="22.875" style="150" customWidth="1"/>
    <col min="1540" max="1790" width="9" style="150"/>
    <col min="1791" max="1791" width="3.375" style="150" customWidth="1"/>
    <col min="1792" max="1792" width="34.375" style="150" customWidth="1"/>
    <col min="1793" max="1793" width="18.5" style="150" customWidth="1"/>
    <col min="1794" max="1794" width="22.5" style="150" customWidth="1"/>
    <col min="1795" max="1795" width="22.875" style="150" customWidth="1"/>
    <col min="1796" max="2046" width="9" style="150"/>
    <col min="2047" max="2047" width="3.375" style="150" customWidth="1"/>
    <col min="2048" max="2048" width="34.375" style="150" customWidth="1"/>
    <col min="2049" max="2049" width="18.5" style="150" customWidth="1"/>
    <col min="2050" max="2050" width="22.5" style="150" customWidth="1"/>
    <col min="2051" max="2051" width="22.875" style="150" customWidth="1"/>
    <col min="2052" max="2302" width="9" style="150"/>
    <col min="2303" max="2303" width="3.375" style="150" customWidth="1"/>
    <col min="2304" max="2304" width="34.375" style="150" customWidth="1"/>
    <col min="2305" max="2305" width="18.5" style="150" customWidth="1"/>
    <col min="2306" max="2306" width="22.5" style="150" customWidth="1"/>
    <col min="2307" max="2307" width="22.875" style="150" customWidth="1"/>
    <col min="2308" max="2558" width="9" style="150"/>
    <col min="2559" max="2559" width="3.375" style="150" customWidth="1"/>
    <col min="2560" max="2560" width="34.375" style="150" customWidth="1"/>
    <col min="2561" max="2561" width="18.5" style="150" customWidth="1"/>
    <col min="2562" max="2562" width="22.5" style="150" customWidth="1"/>
    <col min="2563" max="2563" width="22.875" style="150" customWidth="1"/>
    <col min="2564" max="2814" width="9" style="150"/>
    <col min="2815" max="2815" width="3.375" style="150" customWidth="1"/>
    <col min="2816" max="2816" width="34.375" style="150" customWidth="1"/>
    <col min="2817" max="2817" width="18.5" style="150" customWidth="1"/>
    <col min="2818" max="2818" width="22.5" style="150" customWidth="1"/>
    <col min="2819" max="2819" width="22.875" style="150" customWidth="1"/>
    <col min="2820" max="3070" width="9" style="150"/>
    <col min="3071" max="3071" width="3.375" style="150" customWidth="1"/>
    <col min="3072" max="3072" width="34.375" style="150" customWidth="1"/>
    <col min="3073" max="3073" width="18.5" style="150" customWidth="1"/>
    <col min="3074" max="3074" width="22.5" style="150" customWidth="1"/>
    <col min="3075" max="3075" width="22.875" style="150" customWidth="1"/>
    <col min="3076" max="3326" width="9" style="150"/>
    <col min="3327" max="3327" width="3.375" style="150" customWidth="1"/>
    <col min="3328" max="3328" width="34.375" style="150" customWidth="1"/>
    <col min="3329" max="3329" width="18.5" style="150" customWidth="1"/>
    <col min="3330" max="3330" width="22.5" style="150" customWidth="1"/>
    <col min="3331" max="3331" width="22.875" style="150" customWidth="1"/>
    <col min="3332" max="3582" width="9" style="150"/>
    <col min="3583" max="3583" width="3.375" style="150" customWidth="1"/>
    <col min="3584" max="3584" width="34.375" style="150" customWidth="1"/>
    <col min="3585" max="3585" width="18.5" style="150" customWidth="1"/>
    <col min="3586" max="3586" width="22.5" style="150" customWidth="1"/>
    <col min="3587" max="3587" width="22.875" style="150" customWidth="1"/>
    <col min="3588" max="3838" width="9" style="150"/>
    <col min="3839" max="3839" width="3.375" style="150" customWidth="1"/>
    <col min="3840" max="3840" width="34.375" style="150" customWidth="1"/>
    <col min="3841" max="3841" width="18.5" style="150" customWidth="1"/>
    <col min="3842" max="3842" width="22.5" style="150" customWidth="1"/>
    <col min="3843" max="3843" width="22.875" style="150" customWidth="1"/>
    <col min="3844" max="4094" width="9" style="150"/>
    <col min="4095" max="4095" width="3.375" style="150" customWidth="1"/>
    <col min="4096" max="4096" width="34.375" style="150" customWidth="1"/>
    <col min="4097" max="4097" width="18.5" style="150" customWidth="1"/>
    <col min="4098" max="4098" width="22.5" style="150" customWidth="1"/>
    <col min="4099" max="4099" width="22.875" style="150" customWidth="1"/>
    <col min="4100" max="4350" width="9" style="150"/>
    <col min="4351" max="4351" width="3.375" style="150" customWidth="1"/>
    <col min="4352" max="4352" width="34.375" style="150" customWidth="1"/>
    <col min="4353" max="4353" width="18.5" style="150" customWidth="1"/>
    <col min="4354" max="4354" width="22.5" style="150" customWidth="1"/>
    <col min="4355" max="4355" width="22.875" style="150" customWidth="1"/>
    <col min="4356" max="4606" width="9" style="150"/>
    <col min="4607" max="4607" width="3.375" style="150" customWidth="1"/>
    <col min="4608" max="4608" width="34.375" style="150" customWidth="1"/>
    <col min="4609" max="4609" width="18.5" style="150" customWidth="1"/>
    <col min="4610" max="4610" width="22.5" style="150" customWidth="1"/>
    <col min="4611" max="4611" width="22.875" style="150" customWidth="1"/>
    <col min="4612" max="4862" width="9" style="150"/>
    <col min="4863" max="4863" width="3.375" style="150" customWidth="1"/>
    <col min="4864" max="4864" width="34.375" style="150" customWidth="1"/>
    <col min="4865" max="4865" width="18.5" style="150" customWidth="1"/>
    <col min="4866" max="4866" width="22.5" style="150" customWidth="1"/>
    <col min="4867" max="4867" width="22.875" style="150" customWidth="1"/>
    <col min="4868" max="5118" width="9" style="150"/>
    <col min="5119" max="5119" width="3.375" style="150" customWidth="1"/>
    <col min="5120" max="5120" width="34.375" style="150" customWidth="1"/>
    <col min="5121" max="5121" width="18.5" style="150" customWidth="1"/>
    <col min="5122" max="5122" width="22.5" style="150" customWidth="1"/>
    <col min="5123" max="5123" width="22.875" style="150" customWidth="1"/>
    <col min="5124" max="5374" width="9" style="150"/>
    <col min="5375" max="5375" width="3.375" style="150" customWidth="1"/>
    <col min="5376" max="5376" width="34.375" style="150" customWidth="1"/>
    <col min="5377" max="5377" width="18.5" style="150" customWidth="1"/>
    <col min="5378" max="5378" width="22.5" style="150" customWidth="1"/>
    <col min="5379" max="5379" width="22.875" style="150" customWidth="1"/>
    <col min="5380" max="5630" width="9" style="150"/>
    <col min="5631" max="5631" width="3.375" style="150" customWidth="1"/>
    <col min="5632" max="5632" width="34.375" style="150" customWidth="1"/>
    <col min="5633" max="5633" width="18.5" style="150" customWidth="1"/>
    <col min="5634" max="5634" width="22.5" style="150" customWidth="1"/>
    <col min="5635" max="5635" width="22.875" style="150" customWidth="1"/>
    <col min="5636" max="5886" width="9" style="150"/>
    <col min="5887" max="5887" width="3.375" style="150" customWidth="1"/>
    <col min="5888" max="5888" width="34.375" style="150" customWidth="1"/>
    <col min="5889" max="5889" width="18.5" style="150" customWidth="1"/>
    <col min="5890" max="5890" width="22.5" style="150" customWidth="1"/>
    <col min="5891" max="5891" width="22.875" style="150" customWidth="1"/>
    <col min="5892" max="6142" width="9" style="150"/>
    <col min="6143" max="6143" width="3.375" style="150" customWidth="1"/>
    <col min="6144" max="6144" width="34.375" style="150" customWidth="1"/>
    <col min="6145" max="6145" width="18.5" style="150" customWidth="1"/>
    <col min="6146" max="6146" width="22.5" style="150" customWidth="1"/>
    <col min="6147" max="6147" width="22.875" style="150" customWidth="1"/>
    <col min="6148" max="6398" width="9" style="150"/>
    <col min="6399" max="6399" width="3.375" style="150" customWidth="1"/>
    <col min="6400" max="6400" width="34.375" style="150" customWidth="1"/>
    <col min="6401" max="6401" width="18.5" style="150" customWidth="1"/>
    <col min="6402" max="6402" width="22.5" style="150" customWidth="1"/>
    <col min="6403" max="6403" width="22.875" style="150" customWidth="1"/>
    <col min="6404" max="6654" width="9" style="150"/>
    <col min="6655" max="6655" width="3.375" style="150" customWidth="1"/>
    <col min="6656" max="6656" width="34.375" style="150" customWidth="1"/>
    <col min="6657" max="6657" width="18.5" style="150" customWidth="1"/>
    <col min="6658" max="6658" width="22.5" style="150" customWidth="1"/>
    <col min="6659" max="6659" width="22.875" style="150" customWidth="1"/>
    <col min="6660" max="6910" width="9" style="150"/>
    <col min="6911" max="6911" width="3.375" style="150" customWidth="1"/>
    <col min="6912" max="6912" width="34.375" style="150" customWidth="1"/>
    <col min="6913" max="6913" width="18.5" style="150" customWidth="1"/>
    <col min="6914" max="6914" width="22.5" style="150" customWidth="1"/>
    <col min="6915" max="6915" width="22.875" style="150" customWidth="1"/>
    <col min="6916" max="7166" width="9" style="150"/>
    <col min="7167" max="7167" width="3.375" style="150" customWidth="1"/>
    <col min="7168" max="7168" width="34.375" style="150" customWidth="1"/>
    <col min="7169" max="7169" width="18.5" style="150" customWidth="1"/>
    <col min="7170" max="7170" width="22.5" style="150" customWidth="1"/>
    <col min="7171" max="7171" width="22.875" style="150" customWidth="1"/>
    <col min="7172" max="7422" width="9" style="150"/>
    <col min="7423" max="7423" width="3.375" style="150" customWidth="1"/>
    <col min="7424" max="7424" width="34.375" style="150" customWidth="1"/>
    <col min="7425" max="7425" width="18.5" style="150" customWidth="1"/>
    <col min="7426" max="7426" width="22.5" style="150" customWidth="1"/>
    <col min="7427" max="7427" width="22.875" style="150" customWidth="1"/>
    <col min="7428" max="7678" width="9" style="150"/>
    <col min="7679" max="7679" width="3.375" style="150" customWidth="1"/>
    <col min="7680" max="7680" width="34.375" style="150" customWidth="1"/>
    <col min="7681" max="7681" width="18.5" style="150" customWidth="1"/>
    <col min="7682" max="7682" width="22.5" style="150" customWidth="1"/>
    <col min="7683" max="7683" width="22.875" style="150" customWidth="1"/>
    <col min="7684" max="7934" width="9" style="150"/>
    <col min="7935" max="7935" width="3.375" style="150" customWidth="1"/>
    <col min="7936" max="7936" width="34.375" style="150" customWidth="1"/>
    <col min="7937" max="7937" width="18.5" style="150" customWidth="1"/>
    <col min="7938" max="7938" width="22.5" style="150" customWidth="1"/>
    <col min="7939" max="7939" width="22.875" style="150" customWidth="1"/>
    <col min="7940" max="8190" width="9" style="150"/>
    <col min="8191" max="8191" width="3.375" style="150" customWidth="1"/>
    <col min="8192" max="8192" width="34.375" style="150" customWidth="1"/>
    <col min="8193" max="8193" width="18.5" style="150" customWidth="1"/>
    <col min="8194" max="8194" width="22.5" style="150" customWidth="1"/>
    <col min="8195" max="8195" width="22.875" style="150" customWidth="1"/>
    <col min="8196" max="8446" width="9" style="150"/>
    <col min="8447" max="8447" width="3.375" style="150" customWidth="1"/>
    <col min="8448" max="8448" width="34.375" style="150" customWidth="1"/>
    <col min="8449" max="8449" width="18.5" style="150" customWidth="1"/>
    <col min="8450" max="8450" width="22.5" style="150" customWidth="1"/>
    <col min="8451" max="8451" width="22.875" style="150" customWidth="1"/>
    <col min="8452" max="8702" width="9" style="150"/>
    <col min="8703" max="8703" width="3.375" style="150" customWidth="1"/>
    <col min="8704" max="8704" width="34.375" style="150" customWidth="1"/>
    <col min="8705" max="8705" width="18.5" style="150" customWidth="1"/>
    <col min="8706" max="8706" width="22.5" style="150" customWidth="1"/>
    <col min="8707" max="8707" width="22.875" style="150" customWidth="1"/>
    <col min="8708" max="8958" width="9" style="150"/>
    <col min="8959" max="8959" width="3.375" style="150" customWidth="1"/>
    <col min="8960" max="8960" width="34.375" style="150" customWidth="1"/>
    <col min="8961" max="8961" width="18.5" style="150" customWidth="1"/>
    <col min="8962" max="8962" width="22.5" style="150" customWidth="1"/>
    <col min="8963" max="8963" width="22.875" style="150" customWidth="1"/>
    <col min="8964" max="9214" width="9" style="150"/>
    <col min="9215" max="9215" width="3.375" style="150" customWidth="1"/>
    <col min="9216" max="9216" width="34.375" style="150" customWidth="1"/>
    <col min="9217" max="9217" width="18.5" style="150" customWidth="1"/>
    <col min="9218" max="9218" width="22.5" style="150" customWidth="1"/>
    <col min="9219" max="9219" width="22.875" style="150" customWidth="1"/>
    <col min="9220" max="9470" width="9" style="150"/>
    <col min="9471" max="9471" width="3.375" style="150" customWidth="1"/>
    <col min="9472" max="9472" width="34.375" style="150" customWidth="1"/>
    <col min="9473" max="9473" width="18.5" style="150" customWidth="1"/>
    <col min="9474" max="9474" width="22.5" style="150" customWidth="1"/>
    <col min="9475" max="9475" width="22.875" style="150" customWidth="1"/>
    <col min="9476" max="9726" width="9" style="150"/>
    <col min="9727" max="9727" width="3.375" style="150" customWidth="1"/>
    <col min="9728" max="9728" width="34.375" style="150" customWidth="1"/>
    <col min="9729" max="9729" width="18.5" style="150" customWidth="1"/>
    <col min="9730" max="9730" width="22.5" style="150" customWidth="1"/>
    <col min="9731" max="9731" width="22.875" style="150" customWidth="1"/>
    <col min="9732" max="9982" width="9" style="150"/>
    <col min="9983" max="9983" width="3.375" style="150" customWidth="1"/>
    <col min="9984" max="9984" width="34.375" style="150" customWidth="1"/>
    <col min="9985" max="9985" width="18.5" style="150" customWidth="1"/>
    <col min="9986" max="9986" width="22.5" style="150" customWidth="1"/>
    <col min="9987" max="9987" width="22.875" style="150" customWidth="1"/>
    <col min="9988" max="10238" width="9" style="150"/>
    <col min="10239" max="10239" width="3.375" style="150" customWidth="1"/>
    <col min="10240" max="10240" width="34.375" style="150" customWidth="1"/>
    <col min="10241" max="10241" width="18.5" style="150" customWidth="1"/>
    <col min="10242" max="10242" width="22.5" style="150" customWidth="1"/>
    <col min="10243" max="10243" width="22.875" style="150" customWidth="1"/>
    <col min="10244" max="10494" width="9" style="150"/>
    <col min="10495" max="10495" width="3.375" style="150" customWidth="1"/>
    <col min="10496" max="10496" width="34.375" style="150" customWidth="1"/>
    <col min="10497" max="10497" width="18.5" style="150" customWidth="1"/>
    <col min="10498" max="10498" width="22.5" style="150" customWidth="1"/>
    <col min="10499" max="10499" width="22.875" style="150" customWidth="1"/>
    <col min="10500" max="10750" width="9" style="150"/>
    <col min="10751" max="10751" width="3.375" style="150" customWidth="1"/>
    <col min="10752" max="10752" width="34.375" style="150" customWidth="1"/>
    <col min="10753" max="10753" width="18.5" style="150" customWidth="1"/>
    <col min="10754" max="10754" width="22.5" style="150" customWidth="1"/>
    <col min="10755" max="10755" width="22.875" style="150" customWidth="1"/>
    <col min="10756" max="11006" width="9" style="150"/>
    <col min="11007" max="11007" width="3.375" style="150" customWidth="1"/>
    <col min="11008" max="11008" width="34.375" style="150" customWidth="1"/>
    <col min="11009" max="11009" width="18.5" style="150" customWidth="1"/>
    <col min="11010" max="11010" width="22.5" style="150" customWidth="1"/>
    <col min="11011" max="11011" width="22.875" style="150" customWidth="1"/>
    <col min="11012" max="11262" width="9" style="150"/>
    <col min="11263" max="11263" width="3.375" style="150" customWidth="1"/>
    <col min="11264" max="11264" width="34.375" style="150" customWidth="1"/>
    <col min="11265" max="11265" width="18.5" style="150" customWidth="1"/>
    <col min="11266" max="11266" width="22.5" style="150" customWidth="1"/>
    <col min="11267" max="11267" width="22.875" style="150" customWidth="1"/>
    <col min="11268" max="11518" width="9" style="150"/>
    <col min="11519" max="11519" width="3.375" style="150" customWidth="1"/>
    <col min="11520" max="11520" width="34.375" style="150" customWidth="1"/>
    <col min="11521" max="11521" width="18.5" style="150" customWidth="1"/>
    <col min="11522" max="11522" width="22.5" style="150" customWidth="1"/>
    <col min="11523" max="11523" width="22.875" style="150" customWidth="1"/>
    <col min="11524" max="11774" width="9" style="150"/>
    <col min="11775" max="11775" width="3.375" style="150" customWidth="1"/>
    <col min="11776" max="11776" width="34.375" style="150" customWidth="1"/>
    <col min="11777" max="11777" width="18.5" style="150" customWidth="1"/>
    <col min="11778" max="11778" width="22.5" style="150" customWidth="1"/>
    <col min="11779" max="11779" width="22.875" style="150" customWidth="1"/>
    <col min="11780" max="12030" width="9" style="150"/>
    <col min="12031" max="12031" width="3.375" style="150" customWidth="1"/>
    <col min="12032" max="12032" width="34.375" style="150" customWidth="1"/>
    <col min="12033" max="12033" width="18.5" style="150" customWidth="1"/>
    <col min="12034" max="12034" width="22.5" style="150" customWidth="1"/>
    <col min="12035" max="12035" width="22.875" style="150" customWidth="1"/>
    <col min="12036" max="12286" width="9" style="150"/>
    <col min="12287" max="12287" width="3.375" style="150" customWidth="1"/>
    <col min="12288" max="12288" width="34.375" style="150" customWidth="1"/>
    <col min="12289" max="12289" width="18.5" style="150" customWidth="1"/>
    <col min="12290" max="12290" width="22.5" style="150" customWidth="1"/>
    <col min="12291" max="12291" width="22.875" style="150" customWidth="1"/>
    <col min="12292" max="12542" width="9" style="150"/>
    <col min="12543" max="12543" width="3.375" style="150" customWidth="1"/>
    <col min="12544" max="12544" width="34.375" style="150" customWidth="1"/>
    <col min="12545" max="12545" width="18.5" style="150" customWidth="1"/>
    <col min="12546" max="12546" width="22.5" style="150" customWidth="1"/>
    <col min="12547" max="12547" width="22.875" style="150" customWidth="1"/>
    <col min="12548" max="12798" width="9" style="150"/>
    <col min="12799" max="12799" width="3.375" style="150" customWidth="1"/>
    <col min="12800" max="12800" width="34.375" style="150" customWidth="1"/>
    <col min="12801" max="12801" width="18.5" style="150" customWidth="1"/>
    <col min="12802" max="12802" width="22.5" style="150" customWidth="1"/>
    <col min="12803" max="12803" width="22.875" style="150" customWidth="1"/>
    <col min="12804" max="13054" width="9" style="150"/>
    <col min="13055" max="13055" width="3.375" style="150" customWidth="1"/>
    <col min="13056" max="13056" width="34.375" style="150" customWidth="1"/>
    <col min="13057" max="13057" width="18.5" style="150" customWidth="1"/>
    <col min="13058" max="13058" width="22.5" style="150" customWidth="1"/>
    <col min="13059" max="13059" width="22.875" style="150" customWidth="1"/>
    <col min="13060" max="13310" width="9" style="150"/>
    <col min="13311" max="13311" width="3.375" style="150" customWidth="1"/>
    <col min="13312" max="13312" width="34.375" style="150" customWidth="1"/>
    <col min="13313" max="13313" width="18.5" style="150" customWidth="1"/>
    <col min="13314" max="13314" width="22.5" style="150" customWidth="1"/>
    <col min="13315" max="13315" width="22.875" style="150" customWidth="1"/>
    <col min="13316" max="13566" width="9" style="150"/>
    <col min="13567" max="13567" width="3.375" style="150" customWidth="1"/>
    <col min="13568" max="13568" width="34.375" style="150" customWidth="1"/>
    <col min="13569" max="13569" width="18.5" style="150" customWidth="1"/>
    <col min="13570" max="13570" width="22.5" style="150" customWidth="1"/>
    <col min="13571" max="13571" width="22.875" style="150" customWidth="1"/>
    <col min="13572" max="13822" width="9" style="150"/>
    <col min="13823" max="13823" width="3.375" style="150" customWidth="1"/>
    <col min="13824" max="13824" width="34.375" style="150" customWidth="1"/>
    <col min="13825" max="13825" width="18.5" style="150" customWidth="1"/>
    <col min="13826" max="13826" width="22.5" style="150" customWidth="1"/>
    <col min="13827" max="13827" width="22.875" style="150" customWidth="1"/>
    <col min="13828" max="14078" width="9" style="150"/>
    <col min="14079" max="14079" width="3.375" style="150" customWidth="1"/>
    <col min="14080" max="14080" width="34.375" style="150" customWidth="1"/>
    <col min="14081" max="14081" width="18.5" style="150" customWidth="1"/>
    <col min="14082" max="14082" width="22.5" style="150" customWidth="1"/>
    <col min="14083" max="14083" width="22.875" style="150" customWidth="1"/>
    <col min="14084" max="14334" width="9" style="150"/>
    <col min="14335" max="14335" width="3.375" style="150" customWidth="1"/>
    <col min="14336" max="14336" width="34.375" style="150" customWidth="1"/>
    <col min="14337" max="14337" width="18.5" style="150" customWidth="1"/>
    <col min="14338" max="14338" width="22.5" style="150" customWidth="1"/>
    <col min="14339" max="14339" width="22.875" style="150" customWidth="1"/>
    <col min="14340" max="14590" width="9" style="150"/>
    <col min="14591" max="14591" width="3.375" style="150" customWidth="1"/>
    <col min="14592" max="14592" width="34.375" style="150" customWidth="1"/>
    <col min="14593" max="14593" width="18.5" style="150" customWidth="1"/>
    <col min="14594" max="14594" width="22.5" style="150" customWidth="1"/>
    <col min="14595" max="14595" width="22.875" style="150" customWidth="1"/>
    <col min="14596" max="14846" width="9" style="150"/>
    <col min="14847" max="14847" width="3.375" style="150" customWidth="1"/>
    <col min="14848" max="14848" width="34.375" style="150" customWidth="1"/>
    <col min="14849" max="14849" width="18.5" style="150" customWidth="1"/>
    <col min="14850" max="14850" width="22.5" style="150" customWidth="1"/>
    <col min="14851" max="14851" width="22.875" style="150" customWidth="1"/>
    <col min="14852" max="15102" width="9" style="150"/>
    <col min="15103" max="15103" width="3.375" style="150" customWidth="1"/>
    <col min="15104" max="15104" width="34.375" style="150" customWidth="1"/>
    <col min="15105" max="15105" width="18.5" style="150" customWidth="1"/>
    <col min="15106" max="15106" width="22.5" style="150" customWidth="1"/>
    <col min="15107" max="15107" width="22.875" style="150" customWidth="1"/>
    <col min="15108" max="15358" width="9" style="150"/>
    <col min="15359" max="15359" width="3.375" style="150" customWidth="1"/>
    <col min="15360" max="15360" width="34.375" style="150" customWidth="1"/>
    <col min="15361" max="15361" width="18.5" style="150" customWidth="1"/>
    <col min="15362" max="15362" width="22.5" style="150" customWidth="1"/>
    <col min="15363" max="15363" width="22.875" style="150" customWidth="1"/>
    <col min="15364" max="15614" width="9" style="150"/>
    <col min="15615" max="15615" width="3.375" style="150" customWidth="1"/>
    <col min="15616" max="15616" width="34.375" style="150" customWidth="1"/>
    <col min="15617" max="15617" width="18.5" style="150" customWidth="1"/>
    <col min="15618" max="15618" width="22.5" style="150" customWidth="1"/>
    <col min="15619" max="15619" width="22.875" style="150" customWidth="1"/>
    <col min="15620" max="15870" width="9" style="150"/>
    <col min="15871" max="15871" width="3.375" style="150" customWidth="1"/>
    <col min="15872" max="15872" width="34.375" style="150" customWidth="1"/>
    <col min="15873" max="15873" width="18.5" style="150" customWidth="1"/>
    <col min="15874" max="15874" width="22.5" style="150" customWidth="1"/>
    <col min="15875" max="15875" width="22.875" style="150" customWidth="1"/>
    <col min="15876" max="16126" width="9" style="150"/>
    <col min="16127" max="16127" width="3.375" style="150" customWidth="1"/>
    <col min="16128" max="16128" width="34.375" style="150" customWidth="1"/>
    <col min="16129" max="16129" width="18.5" style="150" customWidth="1"/>
    <col min="16130" max="16130" width="22.5" style="150" customWidth="1"/>
    <col min="16131" max="16131" width="22.875" style="150" customWidth="1"/>
    <col min="16132" max="16384" width="9" style="150"/>
  </cols>
  <sheetData>
    <row r="1" spans="1:12" ht="19.5" customHeight="1">
      <c r="A1" s="235" t="s">
        <v>232</v>
      </c>
      <c r="B1" s="235"/>
      <c r="C1" s="235"/>
      <c r="D1" s="235"/>
    </row>
    <row r="2" spans="1:12" s="151" customFormat="1" ht="18.75" customHeight="1">
      <c r="A2" s="236"/>
      <c r="B2" s="237" t="s">
        <v>233</v>
      </c>
      <c r="C2" s="238" t="s">
        <v>234</v>
      </c>
      <c r="D2" s="239" t="s">
        <v>235</v>
      </c>
      <c r="E2" s="247" t="s">
        <v>236</v>
      </c>
      <c r="F2" s="240" t="s">
        <v>237</v>
      </c>
      <c r="G2" s="240" t="s">
        <v>238</v>
      </c>
      <c r="H2" s="242"/>
      <c r="I2" s="242"/>
    </row>
    <row r="3" spans="1:12" s="151" customFormat="1" ht="18" customHeight="1">
      <c r="A3" s="236"/>
      <c r="B3" s="237"/>
      <c r="C3" s="238"/>
      <c r="D3" s="239"/>
      <c r="E3" s="247"/>
      <c r="F3" s="241"/>
      <c r="G3" s="241"/>
      <c r="H3" s="243"/>
      <c r="I3" s="243"/>
    </row>
    <row r="4" spans="1:12" s="151" customFormat="1" ht="37.5" customHeight="1">
      <c r="A4" s="244" t="s">
        <v>239</v>
      </c>
      <c r="B4" s="152" t="s">
        <v>240</v>
      </c>
      <c r="C4" s="153" t="s">
        <v>241</v>
      </c>
      <c r="D4" s="154">
        <v>1</v>
      </c>
      <c r="E4" s="155">
        <v>20</v>
      </c>
      <c r="F4" s="156"/>
      <c r="G4" s="157" t="s">
        <v>242</v>
      </c>
      <c r="H4" s="158">
        <v>3</v>
      </c>
      <c r="I4" s="156" t="str">
        <f>VLOOKUP(H4,H65:I67,2,0)</f>
        <v>多目的グラウンド</v>
      </c>
    </row>
    <row r="5" spans="1:12" s="151" customFormat="1" ht="37.5" customHeight="1">
      <c r="A5" s="245"/>
      <c r="B5" s="152" t="s">
        <v>243</v>
      </c>
      <c r="C5" s="159" t="s">
        <v>244</v>
      </c>
      <c r="D5" s="154">
        <v>1</v>
      </c>
      <c r="E5" s="155">
        <v>11</v>
      </c>
      <c r="F5" s="156"/>
      <c r="G5" s="157" t="s">
        <v>245</v>
      </c>
      <c r="H5" s="158">
        <v>1</v>
      </c>
      <c r="I5" s="156" t="str">
        <f>VLOOKUP(H5,H65:I67,2,0)</f>
        <v>第２グラウンド</v>
      </c>
    </row>
    <row r="6" spans="1:12" s="151" customFormat="1" ht="37.5" customHeight="1">
      <c r="A6" s="245"/>
      <c r="B6" s="152" t="s">
        <v>246</v>
      </c>
      <c r="C6" s="159" t="s">
        <v>247</v>
      </c>
      <c r="D6" s="154">
        <v>1</v>
      </c>
      <c r="E6" s="155">
        <v>21</v>
      </c>
      <c r="F6" s="156"/>
      <c r="G6" s="157" t="s">
        <v>248</v>
      </c>
      <c r="H6" s="158">
        <v>2</v>
      </c>
      <c r="I6" s="156" t="str">
        <f>VLOOKUP(H6,H65:I67,2,0)</f>
        <v>練習グラウンド</v>
      </c>
    </row>
    <row r="7" spans="1:12" s="151" customFormat="1" ht="37.5" customHeight="1">
      <c r="A7" s="245"/>
      <c r="B7" s="152" t="s">
        <v>249</v>
      </c>
      <c r="C7" s="153" t="s">
        <v>250</v>
      </c>
      <c r="D7" s="154">
        <v>1</v>
      </c>
      <c r="E7" s="155">
        <v>14</v>
      </c>
      <c r="F7" s="156"/>
      <c r="G7" s="160" t="s">
        <v>251</v>
      </c>
      <c r="H7" s="158">
        <v>2</v>
      </c>
      <c r="I7" s="156" t="str">
        <f>VLOOKUP(H7,H65:I67,2,0)</f>
        <v>練習グラウンド</v>
      </c>
      <c r="J7" s="161"/>
      <c r="K7" s="161"/>
      <c r="L7" s="161"/>
    </row>
    <row r="8" spans="1:12" s="151" customFormat="1" ht="37.5" customHeight="1">
      <c r="A8" s="245"/>
      <c r="B8" s="162" t="s">
        <v>252</v>
      </c>
      <c r="C8" s="159" t="s">
        <v>253</v>
      </c>
      <c r="D8" s="163">
        <v>1</v>
      </c>
      <c r="E8" s="164">
        <v>21</v>
      </c>
      <c r="F8" s="156"/>
      <c r="G8" s="156" t="s">
        <v>254</v>
      </c>
      <c r="H8" s="158">
        <v>2</v>
      </c>
      <c r="I8" s="156" t="str">
        <f>VLOOKUP(H8,H65:I67,2,0)</f>
        <v>練習グラウンド</v>
      </c>
    </row>
    <row r="9" spans="1:12" s="151" customFormat="1" ht="37.5" customHeight="1">
      <c r="A9" s="245"/>
      <c r="B9" s="152" t="s">
        <v>255</v>
      </c>
      <c r="C9" s="153" t="s">
        <v>256</v>
      </c>
      <c r="D9" s="163">
        <v>1</v>
      </c>
      <c r="E9" s="164">
        <v>18</v>
      </c>
      <c r="F9" s="156" t="s">
        <v>257</v>
      </c>
      <c r="G9" s="156" t="s">
        <v>258</v>
      </c>
      <c r="H9" s="158">
        <v>2</v>
      </c>
      <c r="I9" s="156" t="str">
        <f>VLOOKUP(H9,H65:I67,2,0)</f>
        <v>練習グラウンド</v>
      </c>
    </row>
    <row r="10" spans="1:12" s="151" customFormat="1" ht="37.5" customHeight="1">
      <c r="A10" s="245"/>
      <c r="B10" s="162" t="s">
        <v>259</v>
      </c>
      <c r="C10" s="159" t="s">
        <v>260</v>
      </c>
      <c r="D10" s="163">
        <v>1</v>
      </c>
      <c r="E10" s="164">
        <v>12</v>
      </c>
      <c r="F10" s="156"/>
      <c r="G10" s="157" t="s">
        <v>261</v>
      </c>
      <c r="H10" s="158">
        <v>2</v>
      </c>
      <c r="I10" s="156" t="str">
        <f>VLOOKUP(H10,H65:I67,2,0)</f>
        <v>練習グラウンド</v>
      </c>
    </row>
    <row r="11" spans="1:12" s="151" customFormat="1" ht="37.5" customHeight="1">
      <c r="A11" s="245"/>
      <c r="B11" s="152" t="s">
        <v>262</v>
      </c>
      <c r="C11" s="165" t="s">
        <v>263</v>
      </c>
      <c r="D11" s="163">
        <v>1</v>
      </c>
      <c r="E11" s="164">
        <v>24</v>
      </c>
      <c r="F11" s="156"/>
      <c r="G11" s="166" t="s">
        <v>264</v>
      </c>
      <c r="H11" s="158">
        <v>1</v>
      </c>
      <c r="I11" s="156" t="str">
        <f>VLOOKUP(H11,H65:I67,2,0)</f>
        <v>第２グラウンド</v>
      </c>
    </row>
    <row r="12" spans="1:12" s="151" customFormat="1" ht="37.5" customHeight="1">
      <c r="A12" s="246"/>
      <c r="B12" s="152" t="s">
        <v>265</v>
      </c>
      <c r="C12" s="165" t="s">
        <v>266</v>
      </c>
      <c r="D12" s="163">
        <v>1</v>
      </c>
      <c r="E12" s="164">
        <v>14</v>
      </c>
      <c r="F12" s="167" t="s">
        <v>267</v>
      </c>
      <c r="G12" s="156" t="s">
        <v>268</v>
      </c>
      <c r="H12" s="158">
        <v>3</v>
      </c>
      <c r="I12" s="156" t="str">
        <f>VLOOKUP(H12,H65:I67,2,0)</f>
        <v>多目的グラウンド</v>
      </c>
    </row>
    <row r="13" spans="1:12" s="151" customFormat="1" ht="37.5" customHeight="1">
      <c r="A13" s="234" t="s">
        <v>269</v>
      </c>
      <c r="B13" s="152" t="s">
        <v>270</v>
      </c>
      <c r="C13" s="153" t="s">
        <v>271</v>
      </c>
      <c r="D13" s="163">
        <v>1</v>
      </c>
      <c r="E13" s="164">
        <v>15</v>
      </c>
      <c r="F13" s="156"/>
      <c r="G13" s="157" t="s">
        <v>272</v>
      </c>
      <c r="H13" s="158">
        <v>2</v>
      </c>
      <c r="I13" s="156" t="str">
        <f>VLOOKUP(H13,H65:I67,2,0)</f>
        <v>練習グラウンド</v>
      </c>
    </row>
    <row r="14" spans="1:12" s="151" customFormat="1" ht="37.5" customHeight="1">
      <c r="A14" s="234"/>
      <c r="B14" s="152" t="s">
        <v>273</v>
      </c>
      <c r="C14" s="153" t="s">
        <v>274</v>
      </c>
      <c r="D14" s="163">
        <v>1</v>
      </c>
      <c r="E14" s="164">
        <v>22</v>
      </c>
      <c r="F14" s="156"/>
      <c r="G14" s="168" t="s">
        <v>275</v>
      </c>
      <c r="H14" s="158">
        <v>2</v>
      </c>
      <c r="I14" s="156" t="str">
        <f>VLOOKUP(H14,H65:I67,2,0)</f>
        <v>練習グラウンド</v>
      </c>
    </row>
    <row r="15" spans="1:12" s="151" customFormat="1" ht="37.5" customHeight="1">
      <c r="A15" s="234"/>
      <c r="B15" s="152" t="s">
        <v>276</v>
      </c>
      <c r="C15" s="153" t="s">
        <v>277</v>
      </c>
      <c r="D15" s="163">
        <v>1</v>
      </c>
      <c r="E15" s="164">
        <v>10</v>
      </c>
      <c r="F15" s="156"/>
      <c r="G15" s="156" t="s">
        <v>278</v>
      </c>
      <c r="H15" s="158">
        <v>3</v>
      </c>
      <c r="I15" s="156" t="str">
        <f>VLOOKUP(H15,H65:I67,2,0)</f>
        <v>多目的グラウンド</v>
      </c>
    </row>
    <row r="16" spans="1:12" s="151" customFormat="1" ht="37.5" customHeight="1">
      <c r="A16" s="234"/>
      <c r="B16" s="152" t="s">
        <v>279</v>
      </c>
      <c r="C16" s="159" t="s">
        <v>280</v>
      </c>
      <c r="D16" s="163">
        <v>1</v>
      </c>
      <c r="E16" s="164">
        <v>21</v>
      </c>
      <c r="F16" s="156"/>
      <c r="G16" s="166" t="s">
        <v>281</v>
      </c>
      <c r="H16" s="158">
        <v>1</v>
      </c>
      <c r="I16" s="156" t="str">
        <f>VLOOKUP(H16,H65:I67,2,0)</f>
        <v>第２グラウンド</v>
      </c>
    </row>
    <row r="17" spans="1:13" s="151" customFormat="1" ht="37.5" customHeight="1">
      <c r="A17" s="234"/>
      <c r="B17" s="152" t="s">
        <v>282</v>
      </c>
      <c r="C17" s="153" t="s">
        <v>283</v>
      </c>
      <c r="D17" s="163">
        <v>1</v>
      </c>
      <c r="E17" s="164">
        <v>17</v>
      </c>
      <c r="F17" s="156"/>
      <c r="G17" s="166" t="s">
        <v>284</v>
      </c>
      <c r="H17" s="158">
        <v>3</v>
      </c>
      <c r="I17" s="156" t="str">
        <f>VLOOKUP(H17,H65:I67,2,0)</f>
        <v>多目的グラウンド</v>
      </c>
    </row>
    <row r="18" spans="1:13" s="151" customFormat="1" ht="37.5" customHeight="1">
      <c r="A18" s="234"/>
      <c r="B18" s="152" t="s">
        <v>285</v>
      </c>
      <c r="C18" s="153" t="s">
        <v>286</v>
      </c>
      <c r="D18" s="163">
        <v>1</v>
      </c>
      <c r="E18" s="164">
        <v>27</v>
      </c>
      <c r="F18" s="156"/>
      <c r="G18" s="156"/>
      <c r="H18" s="158">
        <v>3</v>
      </c>
      <c r="I18" s="156" t="str">
        <f>VLOOKUP(H18,H65:I67,2,0)</f>
        <v>多目的グラウンド</v>
      </c>
    </row>
    <row r="19" spans="1:13" s="151" customFormat="1" ht="37.5" customHeight="1">
      <c r="A19" s="234"/>
      <c r="B19" s="152" t="s">
        <v>287</v>
      </c>
      <c r="C19" s="153" t="s">
        <v>288</v>
      </c>
      <c r="D19" s="163">
        <v>1</v>
      </c>
      <c r="E19" s="164">
        <v>6</v>
      </c>
      <c r="F19" s="156" t="s">
        <v>289</v>
      </c>
      <c r="G19" s="169" t="s">
        <v>290</v>
      </c>
      <c r="H19" s="158">
        <v>3</v>
      </c>
      <c r="I19" s="156" t="str">
        <f>VLOOKUP(H19,H65:I67,2,0)</f>
        <v>多目的グラウンド</v>
      </c>
      <c r="J19" s="161"/>
      <c r="K19" s="161"/>
      <c r="L19" s="161"/>
      <c r="M19" s="161"/>
    </row>
    <row r="20" spans="1:13" s="151" customFormat="1" ht="37.5" customHeight="1">
      <c r="A20" s="234" t="s">
        <v>291</v>
      </c>
      <c r="B20" s="152" t="s">
        <v>292</v>
      </c>
      <c r="C20" s="153" t="s">
        <v>293</v>
      </c>
      <c r="D20" s="163">
        <v>1</v>
      </c>
      <c r="E20" s="164">
        <v>16</v>
      </c>
      <c r="F20" s="156"/>
      <c r="G20" s="157" t="s">
        <v>294</v>
      </c>
      <c r="H20" s="158">
        <v>1</v>
      </c>
      <c r="I20" s="156" t="str">
        <f>VLOOKUP(H20,H65:I67,2,0)</f>
        <v>第２グラウンド</v>
      </c>
    </row>
    <row r="21" spans="1:13" s="151" customFormat="1" ht="37.5" customHeight="1">
      <c r="A21" s="234"/>
      <c r="B21" s="152" t="s">
        <v>295</v>
      </c>
      <c r="C21" s="159" t="s">
        <v>296</v>
      </c>
      <c r="D21" s="163">
        <v>1</v>
      </c>
      <c r="E21" s="164">
        <v>29</v>
      </c>
      <c r="F21" s="156"/>
      <c r="G21" s="170" t="s">
        <v>297</v>
      </c>
      <c r="H21" s="158">
        <v>1</v>
      </c>
      <c r="I21" s="156" t="str">
        <f>VLOOKUP(H21,H65:I67,2,0)</f>
        <v>第２グラウンド</v>
      </c>
    </row>
    <row r="22" spans="1:13" s="151" customFormat="1" ht="37.5" customHeight="1">
      <c r="A22" s="234"/>
      <c r="B22" s="152" t="s">
        <v>298</v>
      </c>
      <c r="C22" s="153" t="s">
        <v>299</v>
      </c>
      <c r="D22" s="163">
        <v>1</v>
      </c>
      <c r="E22" s="164">
        <v>13</v>
      </c>
      <c r="F22" s="156"/>
      <c r="G22" s="157" t="s">
        <v>300</v>
      </c>
      <c r="H22" s="158">
        <v>1</v>
      </c>
      <c r="I22" s="156" t="str">
        <f>VLOOKUP(H22,H65:I167,2,0)</f>
        <v>第２グラウンド</v>
      </c>
    </row>
    <row r="23" spans="1:13" s="151" customFormat="1" ht="37.5" customHeight="1">
      <c r="A23" s="234"/>
      <c r="B23" s="152" t="s">
        <v>301</v>
      </c>
      <c r="C23" s="159" t="s">
        <v>302</v>
      </c>
      <c r="D23" s="163">
        <v>1</v>
      </c>
      <c r="E23" s="164">
        <v>13</v>
      </c>
      <c r="F23" s="156"/>
      <c r="G23" s="156" t="s">
        <v>303</v>
      </c>
      <c r="H23" s="158">
        <v>1</v>
      </c>
      <c r="I23" s="156" t="str">
        <f>VLOOKUP(H23,H65:I67,2,0)</f>
        <v>第２グラウンド</v>
      </c>
    </row>
    <row r="24" spans="1:13" s="151" customFormat="1" ht="37.5" customHeight="1">
      <c r="A24" s="234"/>
      <c r="B24" s="152" t="s">
        <v>304</v>
      </c>
      <c r="C24" s="153" t="s">
        <v>305</v>
      </c>
      <c r="D24" s="163">
        <v>1</v>
      </c>
      <c r="E24" s="164">
        <v>19</v>
      </c>
      <c r="F24" s="156"/>
      <c r="G24" s="170" t="s">
        <v>306</v>
      </c>
      <c r="H24" s="158">
        <v>2</v>
      </c>
      <c r="I24" s="156" t="str">
        <f>VLOOKUP(H24,H65:I67,2,0)</f>
        <v>練習グラウンド</v>
      </c>
    </row>
    <row r="25" spans="1:13" s="151" customFormat="1" ht="37.5" customHeight="1">
      <c r="A25" s="234"/>
      <c r="B25" s="171" t="s">
        <v>307</v>
      </c>
      <c r="C25" s="159" t="s">
        <v>308</v>
      </c>
      <c r="D25" s="163">
        <v>1</v>
      </c>
      <c r="E25" s="164">
        <v>14</v>
      </c>
      <c r="F25" s="156"/>
      <c r="G25" s="157" t="s">
        <v>309</v>
      </c>
      <c r="H25" s="158">
        <v>3</v>
      </c>
      <c r="I25" s="156" t="str">
        <f>VLOOKUP(H25,H65:I67,2,0)</f>
        <v>多目的グラウンド</v>
      </c>
    </row>
    <row r="26" spans="1:13" s="151" customFormat="1" ht="37.5" customHeight="1">
      <c r="A26" s="244" t="s">
        <v>310</v>
      </c>
      <c r="B26" s="152" t="s">
        <v>311</v>
      </c>
      <c r="C26" s="153" t="s">
        <v>312</v>
      </c>
      <c r="D26" s="163">
        <v>1</v>
      </c>
      <c r="E26" s="164">
        <v>32</v>
      </c>
      <c r="F26" s="156"/>
      <c r="G26" s="156" t="s">
        <v>313</v>
      </c>
      <c r="H26" s="158">
        <v>1</v>
      </c>
      <c r="I26" s="156" t="str">
        <f>VLOOKUP(H26,H65:I67,2,0)</f>
        <v>第２グラウンド</v>
      </c>
    </row>
    <row r="27" spans="1:13" s="151" customFormat="1" ht="37.5" customHeight="1">
      <c r="A27" s="245"/>
      <c r="B27" s="152" t="s">
        <v>314</v>
      </c>
      <c r="C27" s="153" t="s">
        <v>315</v>
      </c>
      <c r="D27" s="163">
        <v>1</v>
      </c>
      <c r="E27" s="164">
        <v>16</v>
      </c>
      <c r="F27" s="156"/>
      <c r="G27" s="157" t="s">
        <v>316</v>
      </c>
      <c r="H27" s="158">
        <v>1</v>
      </c>
      <c r="I27" s="156" t="str">
        <f>VLOOKUP(H27,H65:I67,2,0)</f>
        <v>第２グラウンド</v>
      </c>
    </row>
    <row r="28" spans="1:13" s="151" customFormat="1" ht="37.5" customHeight="1">
      <c r="A28" s="245"/>
      <c r="B28" s="152" t="s">
        <v>317</v>
      </c>
      <c r="C28" s="153" t="s">
        <v>318</v>
      </c>
      <c r="D28" s="163">
        <v>1</v>
      </c>
      <c r="E28" s="164">
        <v>28</v>
      </c>
      <c r="F28" s="156"/>
      <c r="G28" s="172" t="s">
        <v>319</v>
      </c>
      <c r="H28" s="158">
        <v>3</v>
      </c>
      <c r="I28" s="156" t="str">
        <f>VLOOKUP(H28,H65:I67,2,0)</f>
        <v>多目的グラウンド</v>
      </c>
    </row>
    <row r="29" spans="1:13" s="151" customFormat="1" ht="37.5" customHeight="1">
      <c r="A29" s="245"/>
      <c r="B29" s="152" t="s">
        <v>320</v>
      </c>
      <c r="C29" s="153" t="s">
        <v>321</v>
      </c>
      <c r="D29" s="163">
        <v>1</v>
      </c>
      <c r="E29" s="164">
        <v>11</v>
      </c>
      <c r="F29" s="156"/>
      <c r="G29" s="157" t="s">
        <v>322</v>
      </c>
      <c r="H29" s="158">
        <v>3</v>
      </c>
      <c r="I29" s="156" t="str">
        <f>VLOOKUP(H29,H65:I67,2,0)</f>
        <v>多目的グラウンド</v>
      </c>
    </row>
    <row r="30" spans="1:13" s="151" customFormat="1" ht="37.5" customHeight="1">
      <c r="A30" s="245"/>
      <c r="B30" s="152" t="s">
        <v>323</v>
      </c>
      <c r="C30" s="153" t="s">
        <v>324</v>
      </c>
      <c r="D30" s="163">
        <v>1</v>
      </c>
      <c r="E30" s="164">
        <v>22</v>
      </c>
      <c r="F30" s="156"/>
      <c r="G30" s="156" t="s">
        <v>325</v>
      </c>
      <c r="H30" s="158">
        <v>3</v>
      </c>
      <c r="I30" s="156" t="str">
        <f>VLOOKUP(H30,H65:I67,2,0)</f>
        <v>多目的グラウンド</v>
      </c>
    </row>
    <row r="31" spans="1:13" s="151" customFormat="1" ht="37.5" customHeight="1">
      <c r="A31" s="173"/>
      <c r="B31" s="152"/>
      <c r="C31" s="153"/>
      <c r="D31" s="163">
        <f>SUM(D4:D30)</f>
        <v>27</v>
      </c>
      <c r="E31" s="164">
        <f>SUM(E4:E30)</f>
        <v>486</v>
      </c>
      <c r="F31" s="156"/>
      <c r="G31" s="156"/>
      <c r="H31" s="156"/>
      <c r="I31" s="156"/>
    </row>
    <row r="32" spans="1:13" s="151" customFormat="1" ht="125.25" customHeight="1">
      <c r="A32" s="173"/>
      <c r="B32" s="152"/>
      <c r="C32" s="153"/>
      <c r="D32" s="163"/>
      <c r="E32" s="164"/>
      <c r="F32" s="156"/>
      <c r="G32" s="156"/>
      <c r="H32" s="156"/>
      <c r="I32" s="156"/>
    </row>
    <row r="33" spans="1:13" s="151" customFormat="1" ht="36" customHeight="1">
      <c r="A33" s="248" t="s">
        <v>326</v>
      </c>
      <c r="B33" s="174" t="s">
        <v>327</v>
      </c>
      <c r="C33" s="153" t="s">
        <v>328</v>
      </c>
      <c r="D33" s="163">
        <v>1</v>
      </c>
      <c r="E33" s="164">
        <v>18</v>
      </c>
      <c r="F33" s="156"/>
      <c r="G33" s="157" t="s">
        <v>329</v>
      </c>
      <c r="H33" s="158">
        <v>3</v>
      </c>
      <c r="I33" s="156" t="str">
        <f>VLOOKUP(H33,H65:I67,2,0)</f>
        <v>多目的グラウンド</v>
      </c>
    </row>
    <row r="34" spans="1:13" s="151" customFormat="1" ht="36" customHeight="1">
      <c r="A34" s="249"/>
      <c r="B34" s="175" t="s">
        <v>330</v>
      </c>
      <c r="C34" s="153" t="s">
        <v>331</v>
      </c>
      <c r="D34" s="163">
        <v>1</v>
      </c>
      <c r="E34" s="164">
        <v>17</v>
      </c>
      <c r="F34" s="156"/>
      <c r="G34" s="168" t="s">
        <v>332</v>
      </c>
      <c r="H34" s="158">
        <v>2</v>
      </c>
      <c r="I34" s="156" t="str">
        <f>VLOOKUP(H34,H65:I67,2,0)</f>
        <v>練習グラウンド</v>
      </c>
    </row>
    <row r="35" spans="1:13" s="151" customFormat="1" ht="36" customHeight="1">
      <c r="A35" s="250"/>
      <c r="B35" s="175" t="s">
        <v>333</v>
      </c>
      <c r="C35" s="153" t="s">
        <v>122</v>
      </c>
      <c r="D35" s="163">
        <v>1</v>
      </c>
      <c r="E35" s="176" t="s">
        <v>334</v>
      </c>
      <c r="F35" s="156"/>
      <c r="G35" t="s">
        <v>335</v>
      </c>
      <c r="H35" s="158">
        <v>1</v>
      </c>
      <c r="I35" s="156" t="str">
        <f>VLOOKUP(H35,H51:I53,2,0)</f>
        <v>第２グラウンド</v>
      </c>
    </row>
    <row r="36" spans="1:13" s="151" customFormat="1" ht="36" customHeight="1">
      <c r="A36" s="251" t="s">
        <v>336</v>
      </c>
      <c r="B36" s="177" t="s">
        <v>337</v>
      </c>
      <c r="C36" s="159" t="s">
        <v>338</v>
      </c>
      <c r="D36" s="163">
        <v>1</v>
      </c>
      <c r="E36" s="164">
        <v>14</v>
      </c>
      <c r="F36" s="156"/>
      <c r="G36" s="178" t="s">
        <v>339</v>
      </c>
      <c r="H36" s="158">
        <v>1</v>
      </c>
      <c r="I36" s="156" t="str">
        <f>VLOOKUP(H36,H65:I67,2,0)</f>
        <v>第２グラウンド</v>
      </c>
    </row>
    <row r="37" spans="1:13" s="151" customFormat="1" ht="36" customHeight="1">
      <c r="A37" s="252"/>
      <c r="B37" s="177" t="s">
        <v>340</v>
      </c>
      <c r="C37" s="153" t="s">
        <v>341</v>
      </c>
      <c r="D37" s="163">
        <v>1</v>
      </c>
      <c r="E37" s="164">
        <v>22</v>
      </c>
      <c r="F37" s="156"/>
      <c r="G37" s="179" t="s">
        <v>342</v>
      </c>
      <c r="H37" s="158">
        <v>3</v>
      </c>
      <c r="I37" s="156" t="str">
        <f>VLOOKUP(H37,H65:I67,2,0)</f>
        <v>多目的グラウンド</v>
      </c>
    </row>
    <row r="38" spans="1:13" s="151" customFormat="1" ht="36" customHeight="1">
      <c r="A38" s="253" t="s">
        <v>343</v>
      </c>
      <c r="B38" s="180" t="s">
        <v>344</v>
      </c>
      <c r="C38" s="181" t="s">
        <v>345</v>
      </c>
      <c r="D38" s="163">
        <v>1</v>
      </c>
      <c r="E38" s="164">
        <v>14</v>
      </c>
      <c r="F38" s="156"/>
      <c r="G38" s="182" t="s">
        <v>346</v>
      </c>
      <c r="H38" s="183">
        <v>3</v>
      </c>
      <c r="I38" s="156" t="str">
        <f>VLOOKUP(H38,H65:I67,2,0)</f>
        <v>多目的グラウンド</v>
      </c>
      <c r="J38" s="184"/>
      <c r="K38" s="184"/>
      <c r="L38" s="184"/>
      <c r="M38" s="184"/>
    </row>
    <row r="39" spans="1:13" s="151" customFormat="1" ht="36" customHeight="1">
      <c r="A39" s="254"/>
      <c r="B39" s="180" t="s">
        <v>347</v>
      </c>
      <c r="C39" s="153" t="s">
        <v>348</v>
      </c>
      <c r="D39" s="163">
        <v>1</v>
      </c>
      <c r="E39" s="164">
        <v>14</v>
      </c>
      <c r="F39" s="156"/>
      <c r="G39" s="160" t="s">
        <v>349</v>
      </c>
      <c r="H39" s="158">
        <v>1</v>
      </c>
      <c r="I39" s="156" t="str">
        <f>VLOOKUP(H39,H65:I67,2,0)</f>
        <v>第２グラウンド</v>
      </c>
      <c r="J39" s="185"/>
      <c r="K39" s="185"/>
      <c r="L39" s="185"/>
      <c r="M39" s="185"/>
    </row>
    <row r="40" spans="1:13" s="151" customFormat="1" ht="36" customHeight="1">
      <c r="A40" s="254"/>
      <c r="B40" s="180" t="s">
        <v>350</v>
      </c>
      <c r="C40" s="153" t="s">
        <v>351</v>
      </c>
      <c r="D40" s="163">
        <v>1</v>
      </c>
      <c r="E40" s="164">
        <v>12</v>
      </c>
      <c r="F40" s="156"/>
      <c r="G40" s="178" t="s">
        <v>352</v>
      </c>
      <c r="H40" s="158">
        <v>2</v>
      </c>
      <c r="I40" s="156" t="str">
        <f>VLOOKUP(H40,H65:I114,2,0)</f>
        <v>練習グラウンド</v>
      </c>
    </row>
    <row r="41" spans="1:13" s="151" customFormat="1" ht="36" customHeight="1">
      <c r="A41" s="254"/>
      <c r="B41" s="180" t="s">
        <v>353</v>
      </c>
      <c r="C41" s="153" t="s">
        <v>354</v>
      </c>
      <c r="D41" s="163">
        <v>1</v>
      </c>
      <c r="E41" s="164">
        <v>10</v>
      </c>
      <c r="F41" s="156"/>
      <c r="G41" s="168" t="s">
        <v>355</v>
      </c>
      <c r="H41" s="158">
        <v>2</v>
      </c>
      <c r="I41" s="156" t="str">
        <f>VLOOKUP(H41,H65:I67,2,0)</f>
        <v>練習グラウンド</v>
      </c>
    </row>
    <row r="42" spans="1:13" s="151" customFormat="1" ht="36" customHeight="1">
      <c r="A42" s="254"/>
      <c r="B42" s="180" t="s">
        <v>356</v>
      </c>
      <c r="C42" s="159" t="s">
        <v>357</v>
      </c>
      <c r="D42" s="163">
        <v>0</v>
      </c>
      <c r="E42" s="164">
        <v>17</v>
      </c>
      <c r="F42" s="156" t="s">
        <v>358</v>
      </c>
      <c r="G42" s="168" t="s">
        <v>359</v>
      </c>
      <c r="H42" s="158">
        <v>1</v>
      </c>
      <c r="I42" s="156" t="str">
        <f>VLOOKUP(H42,H65:I67,2,0)</f>
        <v>第２グラウンド</v>
      </c>
    </row>
    <row r="43" spans="1:13" s="151" customFormat="1" ht="36" customHeight="1">
      <c r="A43" s="254"/>
      <c r="B43" s="180" t="s">
        <v>360</v>
      </c>
      <c r="C43" s="153" t="s">
        <v>361</v>
      </c>
      <c r="D43" s="163">
        <v>1</v>
      </c>
      <c r="E43" s="164">
        <v>12</v>
      </c>
      <c r="F43" s="156"/>
      <c r="G43" s="157" t="s">
        <v>362</v>
      </c>
      <c r="H43" s="158">
        <v>3</v>
      </c>
      <c r="I43" s="156" t="str">
        <f>VLOOKUP(H43,H65:I67,2,0)</f>
        <v>多目的グラウンド</v>
      </c>
    </row>
    <row r="44" spans="1:13" s="151" customFormat="1" ht="36" customHeight="1">
      <c r="A44" s="254"/>
      <c r="B44" s="180" t="s">
        <v>363</v>
      </c>
      <c r="C44" s="153" t="s">
        <v>364</v>
      </c>
      <c r="D44" s="163">
        <v>1</v>
      </c>
      <c r="E44" s="164">
        <v>18</v>
      </c>
      <c r="F44" s="156" t="s">
        <v>365</v>
      </c>
      <c r="G44" s="157" t="s">
        <v>366</v>
      </c>
      <c r="H44" s="158">
        <v>1</v>
      </c>
      <c r="I44" s="156" t="str">
        <f>VLOOKUP(H44,H65:I67,2,0)</f>
        <v>第２グラウンド</v>
      </c>
    </row>
    <row r="45" spans="1:13" s="151" customFormat="1" ht="36" customHeight="1">
      <c r="A45" s="254"/>
      <c r="B45" s="180" t="s">
        <v>367</v>
      </c>
      <c r="C45" s="153" t="s">
        <v>368</v>
      </c>
      <c r="D45" s="163">
        <v>1</v>
      </c>
      <c r="E45" s="164">
        <v>19</v>
      </c>
      <c r="F45" s="156"/>
      <c r="G45" s="178" t="s">
        <v>369</v>
      </c>
      <c r="H45" s="158">
        <v>2</v>
      </c>
      <c r="I45" s="156" t="str">
        <f>VLOOKUP(H45,H65:I67,2,0)</f>
        <v>練習グラウンド</v>
      </c>
    </row>
    <row r="46" spans="1:13" s="151" customFormat="1" ht="36" customHeight="1">
      <c r="A46" s="254"/>
      <c r="B46" s="180" t="s">
        <v>370</v>
      </c>
      <c r="C46" s="159" t="s">
        <v>370</v>
      </c>
      <c r="D46" s="163">
        <v>1</v>
      </c>
      <c r="E46" s="164">
        <v>20</v>
      </c>
      <c r="F46" s="156"/>
      <c r="G46" s="157" t="s">
        <v>371</v>
      </c>
      <c r="H46" s="158">
        <v>3</v>
      </c>
      <c r="I46" s="156" t="str">
        <f>VLOOKUP(H46,H65:I67,2,0)</f>
        <v>多目的グラウンド</v>
      </c>
    </row>
    <row r="47" spans="1:13" s="151" customFormat="1" ht="36" customHeight="1">
      <c r="A47" s="254"/>
      <c r="B47" s="180" t="s">
        <v>372</v>
      </c>
      <c r="C47" s="153" t="s">
        <v>373</v>
      </c>
      <c r="D47" s="163">
        <v>1</v>
      </c>
      <c r="E47" s="164">
        <v>18</v>
      </c>
      <c r="F47" s="156"/>
      <c r="G47" s="186" t="s">
        <v>374</v>
      </c>
      <c r="H47" s="158">
        <v>2</v>
      </c>
      <c r="I47" s="156" t="str">
        <f>VLOOKUP(H47,H65:I67,2,0)</f>
        <v>練習グラウンド</v>
      </c>
    </row>
    <row r="48" spans="1:13" s="151" customFormat="1" ht="36" customHeight="1">
      <c r="A48" s="254"/>
      <c r="B48" s="180" t="s">
        <v>375</v>
      </c>
      <c r="C48" s="153" t="s">
        <v>376</v>
      </c>
      <c r="D48" s="163">
        <v>1</v>
      </c>
      <c r="E48" s="164">
        <v>12</v>
      </c>
      <c r="F48" s="156"/>
      <c r="G48" s="157" t="s">
        <v>377</v>
      </c>
      <c r="H48" s="158">
        <v>3</v>
      </c>
      <c r="I48" s="156" t="str">
        <f>VLOOKUP(H48,H65:I67,2,0)</f>
        <v>多目的グラウンド</v>
      </c>
    </row>
    <row r="49" spans="1:9" s="151" customFormat="1" ht="36" customHeight="1">
      <c r="A49" s="255"/>
      <c r="B49" s="180" t="s">
        <v>198</v>
      </c>
      <c r="C49" s="153" t="s">
        <v>198</v>
      </c>
      <c r="D49" s="163">
        <v>1</v>
      </c>
      <c r="E49" s="176" t="s">
        <v>378</v>
      </c>
      <c r="F49" s="156"/>
      <c r="G49" s="157" t="s">
        <v>379</v>
      </c>
      <c r="H49" s="158">
        <v>3</v>
      </c>
      <c r="I49" s="156" t="str">
        <f>VLOOKUP(H49,H66:I68,2,0)</f>
        <v>多目的グラウンド</v>
      </c>
    </row>
    <row r="50" spans="1:9" s="151" customFormat="1" ht="36" customHeight="1">
      <c r="A50" s="256" t="s">
        <v>380</v>
      </c>
      <c r="B50" s="187" t="s">
        <v>381</v>
      </c>
      <c r="C50" s="153" t="s">
        <v>382</v>
      </c>
      <c r="D50" s="163">
        <v>1</v>
      </c>
      <c r="E50" s="164">
        <v>11</v>
      </c>
      <c r="F50" s="156"/>
      <c r="G50" s="157" t="s">
        <v>383</v>
      </c>
      <c r="H50" s="158">
        <v>1</v>
      </c>
      <c r="I50" s="156" t="str">
        <f>VLOOKUP(H50,H65:I67,2,0)</f>
        <v>第２グラウンド</v>
      </c>
    </row>
    <row r="51" spans="1:9" s="151" customFormat="1" ht="36" customHeight="1">
      <c r="A51" s="257"/>
      <c r="B51" s="187" t="s">
        <v>384</v>
      </c>
      <c r="C51" s="159" t="s">
        <v>385</v>
      </c>
      <c r="D51" s="163">
        <v>1</v>
      </c>
      <c r="E51" s="164">
        <v>26</v>
      </c>
      <c r="F51" s="156"/>
      <c r="G51" s="157" t="s">
        <v>386</v>
      </c>
      <c r="H51" s="158">
        <v>2</v>
      </c>
      <c r="I51" s="156" t="str">
        <f>VLOOKUP(H51,H65:I67,2,0)</f>
        <v>練習グラウンド</v>
      </c>
    </row>
    <row r="52" spans="1:9" s="151" customFormat="1" ht="36" customHeight="1">
      <c r="A52" s="257"/>
      <c r="B52" s="188" t="s">
        <v>387</v>
      </c>
      <c r="C52" s="153" t="s">
        <v>388</v>
      </c>
      <c r="D52" s="163">
        <v>1</v>
      </c>
      <c r="E52" s="164">
        <v>16</v>
      </c>
      <c r="F52" s="156"/>
      <c r="G52" s="168" t="s">
        <v>389</v>
      </c>
      <c r="H52" s="158">
        <v>1</v>
      </c>
      <c r="I52" s="156" t="str">
        <f>VLOOKUP(H52,H65:I67,2,0)</f>
        <v>第２グラウンド</v>
      </c>
    </row>
    <row r="53" spans="1:9" s="151" customFormat="1" ht="36" customHeight="1">
      <c r="A53" s="257"/>
      <c r="B53" s="188" t="s">
        <v>390</v>
      </c>
      <c r="C53" s="153" t="s">
        <v>391</v>
      </c>
      <c r="D53" s="163">
        <v>1</v>
      </c>
      <c r="E53" s="164">
        <v>15</v>
      </c>
      <c r="F53" s="156"/>
      <c r="G53" s="156" t="s">
        <v>392</v>
      </c>
      <c r="H53" s="158">
        <v>3</v>
      </c>
      <c r="I53" s="156" t="str">
        <f>VLOOKUP(H53,H65:I67,2,0)</f>
        <v>多目的グラウンド</v>
      </c>
    </row>
    <row r="54" spans="1:9" s="151" customFormat="1" ht="36" customHeight="1">
      <c r="A54" s="257"/>
      <c r="B54" s="188" t="s">
        <v>393</v>
      </c>
      <c r="C54" s="153" t="s">
        <v>394</v>
      </c>
      <c r="D54" s="163">
        <v>1</v>
      </c>
      <c r="E54" s="164">
        <v>12</v>
      </c>
      <c r="F54" s="156"/>
      <c r="G54" s="157" t="s">
        <v>395</v>
      </c>
      <c r="H54" s="158">
        <v>2</v>
      </c>
      <c r="I54" s="156" t="str">
        <f>VLOOKUP(H54,H65:I67,2,0)</f>
        <v>練習グラウンド</v>
      </c>
    </row>
    <row r="55" spans="1:9" s="151" customFormat="1" ht="36" customHeight="1">
      <c r="A55" s="257"/>
      <c r="B55" s="188" t="s">
        <v>396</v>
      </c>
      <c r="C55" s="153" t="s">
        <v>397</v>
      </c>
      <c r="D55" s="163">
        <v>1</v>
      </c>
      <c r="E55" s="164">
        <v>16</v>
      </c>
      <c r="F55" s="156"/>
      <c r="G55" s="168" t="s">
        <v>398</v>
      </c>
      <c r="H55" s="158">
        <v>1</v>
      </c>
      <c r="I55" s="156" t="str">
        <f>VLOOKUP(H55,H65:I67,2,0)</f>
        <v>第２グラウンド</v>
      </c>
    </row>
    <row r="56" spans="1:9" s="151" customFormat="1" ht="36" customHeight="1">
      <c r="A56" s="257"/>
      <c r="B56" s="188" t="s">
        <v>399</v>
      </c>
      <c r="C56" s="153" t="s">
        <v>400</v>
      </c>
      <c r="D56" s="163">
        <v>1</v>
      </c>
      <c r="E56" s="164"/>
      <c r="F56" s="156"/>
      <c r="G56" s="189" t="s">
        <v>401</v>
      </c>
      <c r="H56" s="158">
        <v>3</v>
      </c>
      <c r="I56" s="156" t="str">
        <f>VLOOKUP(H56,H65:I67,2,0)</f>
        <v>多目的グラウンド</v>
      </c>
    </row>
    <row r="57" spans="1:9" s="151" customFormat="1" ht="36" customHeight="1">
      <c r="A57" s="257"/>
      <c r="B57" s="188" t="s">
        <v>402</v>
      </c>
      <c r="C57" s="153" t="s">
        <v>403</v>
      </c>
      <c r="D57" s="163">
        <v>1</v>
      </c>
      <c r="E57" s="164">
        <v>13</v>
      </c>
      <c r="F57" s="156"/>
      <c r="G57" s="157" t="s">
        <v>404</v>
      </c>
      <c r="H57" s="158">
        <v>1</v>
      </c>
      <c r="I57" s="156" t="str">
        <f>VLOOKUP(H57,H65:I67,2,0)</f>
        <v>第２グラウンド</v>
      </c>
    </row>
    <row r="58" spans="1:9" s="151" customFormat="1" ht="36" customHeight="1">
      <c r="A58" s="257"/>
      <c r="B58" s="188" t="s">
        <v>405</v>
      </c>
      <c r="C58" s="153" t="s">
        <v>380</v>
      </c>
      <c r="D58" s="163">
        <v>1</v>
      </c>
      <c r="E58" s="164"/>
      <c r="F58" s="156"/>
      <c r="G58" s="178" t="s">
        <v>406</v>
      </c>
      <c r="H58" s="158">
        <v>1</v>
      </c>
      <c r="I58" s="156" t="str">
        <f>VLOOKUP(H58,H65:I67,2,0)</f>
        <v>第２グラウンド</v>
      </c>
    </row>
    <row r="59" spans="1:9" s="151" customFormat="1" ht="36" customHeight="1">
      <c r="A59" s="257"/>
      <c r="B59" s="188" t="s">
        <v>407</v>
      </c>
      <c r="C59" s="153" t="s">
        <v>408</v>
      </c>
      <c r="D59" s="163">
        <v>1</v>
      </c>
      <c r="E59" s="164">
        <v>15</v>
      </c>
      <c r="F59" s="156"/>
      <c r="G59" s="190" t="s">
        <v>409</v>
      </c>
      <c r="H59" s="158">
        <v>1</v>
      </c>
      <c r="I59" s="156" t="str">
        <f>VLOOKUP(H59,H65:I67,2,0)</f>
        <v>第２グラウンド</v>
      </c>
    </row>
    <row r="60" spans="1:9" s="151" customFormat="1" ht="36" customHeight="1">
      <c r="A60" s="257"/>
      <c r="B60" s="188" t="s">
        <v>410</v>
      </c>
      <c r="C60" s="153" t="s">
        <v>411</v>
      </c>
      <c r="D60" s="163">
        <v>1</v>
      </c>
      <c r="E60" s="164">
        <v>15</v>
      </c>
      <c r="F60" s="156"/>
      <c r="G60" s="191" t="s">
        <v>412</v>
      </c>
      <c r="H60" s="158">
        <v>2</v>
      </c>
      <c r="I60" s="156" t="str">
        <f>VLOOKUP(H60,H65:I67,2,0)</f>
        <v>練習グラウンド</v>
      </c>
    </row>
    <row r="61" spans="1:9" s="151" customFormat="1" ht="36" customHeight="1">
      <c r="A61" s="257"/>
      <c r="B61" s="192" t="s">
        <v>413</v>
      </c>
      <c r="C61" s="153" t="s">
        <v>414</v>
      </c>
      <c r="D61" s="163">
        <v>1</v>
      </c>
      <c r="E61" s="164">
        <v>13</v>
      </c>
      <c r="F61" s="156"/>
      <c r="G61" s="157" t="s">
        <v>415</v>
      </c>
      <c r="H61" s="158">
        <v>2</v>
      </c>
      <c r="I61" s="156" t="str">
        <f>VLOOKUP(H61,H65:I67,2,0)</f>
        <v>練習グラウンド</v>
      </c>
    </row>
    <row r="62" spans="1:9" s="151" customFormat="1" ht="36" customHeight="1">
      <c r="A62" s="258"/>
      <c r="B62" s="188" t="s">
        <v>416</v>
      </c>
      <c r="C62" s="153" t="s">
        <v>417</v>
      </c>
      <c r="D62" s="163">
        <v>1</v>
      </c>
      <c r="E62" s="164">
        <v>14</v>
      </c>
      <c r="F62" s="156"/>
      <c r="G62" s="193" t="s">
        <v>418</v>
      </c>
      <c r="H62" s="158">
        <v>3</v>
      </c>
      <c r="I62" s="156" t="str">
        <f>VLOOKUP(H62,H65:I67,2,0)</f>
        <v>多目的グラウンド</v>
      </c>
    </row>
    <row r="63" spans="1:9" s="151" customFormat="1" ht="36" customHeight="1">
      <c r="A63" s="173"/>
      <c r="B63" s="152"/>
      <c r="C63" s="153"/>
      <c r="D63" s="163">
        <f>SUM(D33:D62)</f>
        <v>29</v>
      </c>
      <c r="E63" s="164">
        <f>SUM(E33:E62)</f>
        <v>403</v>
      </c>
      <c r="F63" s="156"/>
      <c r="G63" s="156"/>
      <c r="H63" s="156"/>
      <c r="I63" s="156"/>
    </row>
    <row r="64" spans="1:9" s="151" customFormat="1" ht="36" customHeight="1">
      <c r="A64" s="238" t="s">
        <v>419</v>
      </c>
      <c r="B64" s="238"/>
      <c r="C64" s="238"/>
      <c r="D64" s="154">
        <f>SUM(D31+D63)</f>
        <v>56</v>
      </c>
      <c r="E64" s="155">
        <f>SUM(E31+E63)</f>
        <v>889</v>
      </c>
      <c r="F64" s="156"/>
      <c r="G64" s="156"/>
      <c r="H64" s="156"/>
      <c r="I64" s="156"/>
    </row>
    <row r="65" spans="8:9" ht="30" customHeight="1">
      <c r="H65" s="194">
        <v>1</v>
      </c>
      <c r="I65" s="195" t="s">
        <v>66</v>
      </c>
    </row>
    <row r="66" spans="8:9" ht="30" customHeight="1">
      <c r="H66" s="194">
        <v>2</v>
      </c>
      <c r="I66" s="195" t="s">
        <v>0</v>
      </c>
    </row>
    <row r="67" spans="8:9" ht="30" customHeight="1">
      <c r="H67" s="194">
        <v>3</v>
      </c>
      <c r="I67" s="195" t="s">
        <v>173</v>
      </c>
    </row>
    <row r="68" spans="8:9" ht="33.75" customHeight="1"/>
    <row r="69" spans="8:9" ht="33.75" customHeight="1"/>
    <row r="70" spans="8:9" ht="33.75" customHeight="1"/>
    <row r="71" spans="8:9" ht="33.75" customHeight="1"/>
    <row r="72" spans="8:9" ht="33.75" customHeight="1"/>
    <row r="73" spans="8:9" ht="33.75" customHeight="1"/>
    <row r="74" spans="8:9" ht="33.75" customHeight="1"/>
    <row r="75" spans="8:9" ht="33.75" customHeight="1"/>
    <row r="76" spans="8:9" ht="33.75" customHeight="1"/>
    <row r="77" spans="8:9" ht="33.75" customHeight="1"/>
    <row r="78" spans="8:9" ht="33.75" customHeight="1"/>
    <row r="79" spans="8:9" ht="33.75" customHeight="1"/>
    <row r="80" spans="8:9" ht="33.75" customHeight="1"/>
  </sheetData>
  <mergeCells count="19">
    <mergeCell ref="A64:C64"/>
    <mergeCell ref="A20:A25"/>
    <mergeCell ref="A26:A30"/>
    <mergeCell ref="A33:A35"/>
    <mergeCell ref="A36:A37"/>
    <mergeCell ref="A38:A49"/>
    <mergeCell ref="A50:A62"/>
    <mergeCell ref="F2:F3"/>
    <mergeCell ref="G2:G3"/>
    <mergeCell ref="H2:H3"/>
    <mergeCell ref="I2:I3"/>
    <mergeCell ref="A4:A12"/>
    <mergeCell ref="E2:E3"/>
    <mergeCell ref="A13:A19"/>
    <mergeCell ref="A1:D1"/>
    <mergeCell ref="A2:A3"/>
    <mergeCell ref="B2:B3"/>
    <mergeCell ref="C2:C3"/>
    <mergeCell ref="D2:D3"/>
  </mergeCells>
  <phoneticPr fontId="3"/>
  <hyperlinks>
    <hyperlink ref="G16" r:id="rId1"/>
    <hyperlink ref="G17" r:id="rId2"/>
    <hyperlink ref="G33" r:id="rId3"/>
    <hyperlink ref="G61" r:id="rId4"/>
    <hyperlink ref="G47" r:id="rId5"/>
    <hyperlink ref="G10" r:id="rId6"/>
    <hyperlink ref="G59" r:id="rId7" display="mailto:oka@ckcnet.co.jp"/>
    <hyperlink ref="G45" r:id="rId8" display="mailto:minamikyoto.amijima@gmail.com"/>
    <hyperlink ref="G48" r:id="rId9"/>
    <hyperlink ref="G46" r:id="rId10"/>
    <hyperlink ref="G56" r:id="rId11" display="mailto:kazuki0013@gmail.com"/>
    <hyperlink ref="G39" r:id="rId12"/>
    <hyperlink ref="G7" r:id="rId13"/>
    <hyperlink ref="G40" r:id="rId14" display="mailto:owl_rakunanjr@yahoo.co.jp"/>
    <hyperlink ref="G50" r:id="rId15"/>
    <hyperlink ref="G44" r:id="rId16"/>
    <hyperlink ref="G43" r:id="rId17"/>
    <hyperlink ref="G13" r:id="rId18"/>
    <hyperlink ref="G4" r:id="rId19"/>
    <hyperlink ref="G19" r:id="rId20"/>
    <hyperlink ref="G6" r:id="rId21"/>
    <hyperlink ref="G11" r:id="rId22"/>
    <hyperlink ref="G5" r:id="rId23"/>
    <hyperlink ref="G51" r:id="rId24"/>
    <hyperlink ref="G57" r:id="rId25"/>
    <hyperlink ref="G54" r:id="rId26"/>
    <hyperlink ref="G38" r:id="rId27" display="takagi4546@zeus.eonet.ne.jp"/>
    <hyperlink ref="G58" r:id="rId28" display="mailto:naoyumi301@docomo.ne.jp"/>
    <hyperlink ref="G37" r:id="rId29" display="mailto:okuda249@yahoo.co.jp"/>
    <hyperlink ref="G36" r:id="rId30" display="mailto:sec@koryosrc.com"/>
    <hyperlink ref="G20" r:id="rId31"/>
    <hyperlink ref="G60" r:id="rId32"/>
  </hyperlinks>
  <pageMargins left="0.25" right="0.25" top="0.75" bottom="0.75" header="0.3" footer="0.3"/>
  <pageSetup paperSize="9" scale="59" orientation="portrait" horizontalDpi="4294967293" verticalDpi="4294967293" r:id="rId3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opLeftCell="B7" zoomScaleNormal="100" workbookViewId="0">
      <selection activeCell="H24" sqref="H24"/>
    </sheetView>
  </sheetViews>
  <sheetFormatPr defaultRowHeight="13.5"/>
  <cols>
    <col min="1" max="1" width="2.75" style="1" customWidth="1"/>
    <col min="2" max="2" width="7.5" style="1" customWidth="1"/>
    <col min="3" max="3" width="9" style="1"/>
    <col min="4" max="4" width="7.5" style="1" customWidth="1"/>
    <col min="5" max="5" width="5" style="1" customWidth="1"/>
    <col min="6" max="6" width="6.25" style="1" customWidth="1"/>
    <col min="7" max="7" width="3" style="1" customWidth="1"/>
    <col min="8" max="8" width="12.875" style="1" customWidth="1"/>
    <col min="9" max="9" width="6.25" style="1" customWidth="1"/>
    <col min="10" max="10" width="3" style="1" customWidth="1"/>
    <col min="11" max="11" width="11.25" style="1" customWidth="1"/>
    <col min="12" max="12" width="6.25" style="1" customWidth="1"/>
    <col min="13" max="13" width="3" style="1" customWidth="1"/>
    <col min="14" max="14" width="11.25" style="1" customWidth="1"/>
    <col min="15" max="15" width="9.375" style="1" customWidth="1"/>
    <col min="16" max="16" width="1.5" style="1" customWidth="1"/>
    <col min="17" max="19" width="3" style="1" customWidth="1"/>
    <col min="20" max="20" width="0.375" style="1" customWidth="1"/>
    <col min="21" max="21" width="4.375" style="1" customWidth="1"/>
    <col min="22" max="22" width="1" style="1" customWidth="1"/>
    <col min="23" max="23" width="4.375" style="1" customWidth="1"/>
    <col min="24" max="24" width="0.375" style="1" customWidth="1"/>
    <col min="25" max="27" width="3" style="1" customWidth="1"/>
    <col min="28" max="38" width="5" style="1" customWidth="1"/>
    <col min="39" max="16384" width="9" style="1"/>
  </cols>
  <sheetData>
    <row r="1" spans="1:27" ht="22.5" customHeight="1" thickBot="1">
      <c r="B1" s="279" t="s">
        <v>173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27" ht="19.5" customHeight="1">
      <c r="B2" s="2" t="s">
        <v>1</v>
      </c>
      <c r="C2" s="3" t="s">
        <v>2</v>
      </c>
      <c r="D2" s="4" t="s">
        <v>3</v>
      </c>
      <c r="E2" s="5"/>
      <c r="F2" s="5"/>
      <c r="G2" s="281" t="s">
        <v>4</v>
      </c>
      <c r="H2" s="282"/>
      <c r="I2" s="282"/>
      <c r="J2" s="282"/>
      <c r="K2" s="283"/>
      <c r="L2" s="5"/>
      <c r="M2" s="6"/>
      <c r="N2" s="6"/>
      <c r="O2" s="7"/>
    </row>
    <row r="3" spans="1:27" ht="24" customHeight="1" thickBot="1">
      <c r="B3" s="8">
        <v>8.3333333333333332E-3</v>
      </c>
      <c r="C3" s="9">
        <v>1.3888888888888889E-3</v>
      </c>
      <c r="D3" s="10">
        <v>2.7777777777777779E-3</v>
      </c>
      <c r="E3" s="11" t="s">
        <v>5</v>
      </c>
      <c r="F3" s="12" t="s">
        <v>6</v>
      </c>
      <c r="G3" s="284" t="s">
        <v>7</v>
      </c>
      <c r="H3" s="285"/>
      <c r="I3" s="13"/>
      <c r="J3" s="14"/>
      <c r="K3" s="14"/>
      <c r="L3" s="12" t="s">
        <v>6</v>
      </c>
      <c r="M3" s="286" t="s">
        <v>8</v>
      </c>
      <c r="N3" s="287"/>
      <c r="O3" s="15" t="s">
        <v>9</v>
      </c>
      <c r="Q3" s="16"/>
      <c r="R3" s="17"/>
      <c r="S3" s="17"/>
      <c r="T3" s="17"/>
      <c r="U3" s="17"/>
      <c r="V3" s="17"/>
      <c r="W3" s="17"/>
      <c r="X3" s="17"/>
      <c r="Y3" s="17"/>
      <c r="Z3" s="17"/>
      <c r="AA3" s="18"/>
    </row>
    <row r="4" spans="1:27" ht="19.5" customHeight="1">
      <c r="A4" s="275">
        <v>1</v>
      </c>
      <c r="B4" s="19">
        <v>0.39583333333333331</v>
      </c>
      <c r="C4" s="20" t="s">
        <v>10</v>
      </c>
      <c r="D4" s="21">
        <v>0.40416666666666662</v>
      </c>
      <c r="E4" s="22" t="s">
        <v>11</v>
      </c>
      <c r="F4" s="5"/>
      <c r="G4" s="23" t="s">
        <v>12</v>
      </c>
      <c r="H4" s="24" t="str">
        <f>HYPERLINK([1]多目的G!C23)</f>
        <v>東大Ｋ</v>
      </c>
      <c r="I4" s="63" t="s">
        <v>13</v>
      </c>
      <c r="J4" s="64" t="s">
        <v>14</v>
      </c>
      <c r="K4" s="24" t="str">
        <f>HYPERLINK([1]多目的G!C24)</f>
        <v>城陽</v>
      </c>
      <c r="L4" s="5"/>
      <c r="M4" s="23" t="s">
        <v>15</v>
      </c>
      <c r="N4" s="24" t="str">
        <f>$H$6</f>
        <v>四條畷</v>
      </c>
      <c r="O4" s="27" t="s">
        <v>16</v>
      </c>
      <c r="Q4" s="28"/>
      <c r="AA4" s="29"/>
    </row>
    <row r="5" spans="1:27" ht="19.5" customHeight="1" thickBot="1">
      <c r="A5" s="288"/>
      <c r="B5" s="30">
        <v>0.4055555555555555</v>
      </c>
      <c r="C5" s="31" t="s">
        <v>17</v>
      </c>
      <c r="D5" s="32">
        <v>0.41388888888888892</v>
      </c>
      <c r="E5" s="33" t="s">
        <v>18</v>
      </c>
      <c r="F5" s="13"/>
      <c r="G5" s="34" t="s">
        <v>19</v>
      </c>
      <c r="H5" s="35" t="str">
        <f>HYPERLINK([1]多目的G!C25)</f>
        <v>枚方</v>
      </c>
      <c r="I5" s="65" t="s">
        <v>13</v>
      </c>
      <c r="J5" s="66" t="s">
        <v>20</v>
      </c>
      <c r="K5" s="35" t="str">
        <f>HYPERLINK([1]多目的G!C26)</f>
        <v>伊丹</v>
      </c>
      <c r="L5" s="13"/>
      <c r="M5" s="34" t="s">
        <v>21</v>
      </c>
      <c r="N5" s="35" t="str">
        <f>$H$7</f>
        <v>八尾</v>
      </c>
      <c r="O5" s="38" t="s">
        <v>22</v>
      </c>
      <c r="Q5" s="28"/>
      <c r="R5" s="259" t="s">
        <v>23</v>
      </c>
      <c r="S5" s="260"/>
      <c r="T5" s="39"/>
      <c r="Y5" s="259" t="s">
        <v>24</v>
      </c>
      <c r="Z5" s="260"/>
      <c r="AA5" s="29"/>
    </row>
    <row r="6" spans="1:27" ht="19.5" customHeight="1">
      <c r="A6" s="301">
        <v>2</v>
      </c>
      <c r="B6" s="19">
        <v>0.41666666666666669</v>
      </c>
      <c r="C6" s="20" t="s">
        <v>10</v>
      </c>
      <c r="D6" s="21">
        <v>0.42499999999999999</v>
      </c>
      <c r="E6" s="22" t="s">
        <v>25</v>
      </c>
      <c r="F6" s="5"/>
      <c r="G6" s="23" t="s">
        <v>15</v>
      </c>
      <c r="H6" s="24" t="str">
        <f>HYPERLINK([1]多目的G!L23)</f>
        <v>四條畷</v>
      </c>
      <c r="I6" s="63" t="s">
        <v>13</v>
      </c>
      <c r="J6" s="64" t="s">
        <v>26</v>
      </c>
      <c r="K6" s="24" t="str">
        <f>HYPERLINK([1]多目的G!L24)</f>
        <v>伊川</v>
      </c>
      <c r="L6" s="5"/>
      <c r="M6" s="23" t="s">
        <v>12</v>
      </c>
      <c r="N6" s="24" t="str">
        <f>$H$4</f>
        <v>東大Ｋ</v>
      </c>
      <c r="O6" s="27" t="s">
        <v>16</v>
      </c>
      <c r="Q6" s="28"/>
      <c r="R6" s="261"/>
      <c r="S6" s="262"/>
      <c r="T6" s="39"/>
      <c r="U6" s="302" t="s">
        <v>27</v>
      </c>
      <c r="V6" s="39"/>
      <c r="W6" s="302" t="s">
        <v>27</v>
      </c>
      <c r="X6" s="39"/>
      <c r="Y6" s="261"/>
      <c r="Z6" s="262"/>
      <c r="AA6" s="29"/>
    </row>
    <row r="7" spans="1:27" ht="19.5" customHeight="1" thickBot="1">
      <c r="A7" s="288"/>
      <c r="B7" s="30">
        <v>0.42638888888888887</v>
      </c>
      <c r="C7" s="31" t="s">
        <v>17</v>
      </c>
      <c r="D7" s="32">
        <v>0.43472222222222223</v>
      </c>
      <c r="E7" s="33" t="s">
        <v>28</v>
      </c>
      <c r="F7" s="13"/>
      <c r="G7" s="34" t="s">
        <v>21</v>
      </c>
      <c r="H7" s="35" t="str">
        <f>HYPERLINK([1]多目的G!L25)</f>
        <v>八尾</v>
      </c>
      <c r="I7" s="65" t="s">
        <v>13</v>
      </c>
      <c r="J7" s="66" t="s">
        <v>29</v>
      </c>
      <c r="K7" s="35" t="str">
        <f>HYPERLINK([1]多目的G!L26)</f>
        <v>西神戸</v>
      </c>
      <c r="L7" s="13"/>
      <c r="M7" s="34" t="s">
        <v>19</v>
      </c>
      <c r="N7" s="35" t="str">
        <f>$H$5</f>
        <v>枚方</v>
      </c>
      <c r="O7" s="38" t="s">
        <v>22</v>
      </c>
      <c r="Q7" s="28"/>
      <c r="R7" s="261"/>
      <c r="S7" s="262"/>
      <c r="T7" s="39"/>
      <c r="U7" s="303"/>
      <c r="V7" s="39"/>
      <c r="W7" s="303"/>
      <c r="X7" s="39"/>
      <c r="Y7" s="261"/>
      <c r="Z7" s="262"/>
      <c r="AA7" s="29"/>
    </row>
    <row r="8" spans="1:27" ht="19.5" customHeight="1" thickBot="1">
      <c r="A8" s="301">
        <v>3</v>
      </c>
      <c r="B8" s="41">
        <v>0.4375</v>
      </c>
      <c r="C8" s="42" t="s">
        <v>17</v>
      </c>
      <c r="D8" s="43">
        <v>0.4458333333333333</v>
      </c>
      <c r="E8" s="22" t="s">
        <v>30</v>
      </c>
      <c r="F8" s="5"/>
      <c r="G8" s="44" t="s">
        <v>31</v>
      </c>
      <c r="H8" s="67" t="s">
        <v>201</v>
      </c>
      <c r="I8" s="25" t="s">
        <v>13</v>
      </c>
      <c r="J8" s="44" t="s">
        <v>32</v>
      </c>
      <c r="K8" s="67" t="s">
        <v>202</v>
      </c>
      <c r="L8" s="5"/>
      <c r="M8" s="23" t="s">
        <v>26</v>
      </c>
      <c r="N8" s="24" t="str">
        <f>$K$6</f>
        <v>伊川</v>
      </c>
      <c r="O8" s="27" t="s">
        <v>16</v>
      </c>
      <c r="Q8" s="28"/>
      <c r="R8" s="261"/>
      <c r="S8" s="262"/>
      <c r="T8" s="39"/>
      <c r="U8" s="294" t="s">
        <v>34</v>
      </c>
      <c r="V8" s="46"/>
      <c r="W8" s="294" t="s">
        <v>34</v>
      </c>
      <c r="X8" s="46"/>
      <c r="Y8" s="261"/>
      <c r="Z8" s="262"/>
      <c r="AA8" s="29"/>
    </row>
    <row r="9" spans="1:27" ht="19.5" customHeight="1" thickBot="1">
      <c r="A9" s="288"/>
      <c r="B9" s="30">
        <v>0.44722222222222219</v>
      </c>
      <c r="C9" s="31" t="s">
        <v>17</v>
      </c>
      <c r="D9" s="32">
        <v>0.45555555555555555</v>
      </c>
      <c r="E9" s="33" t="s">
        <v>35</v>
      </c>
      <c r="F9" s="40"/>
      <c r="G9" s="52" t="s">
        <v>31</v>
      </c>
      <c r="H9" s="141" t="s">
        <v>203</v>
      </c>
      <c r="I9" s="36" t="s">
        <v>13</v>
      </c>
      <c r="J9" s="52" t="s">
        <v>32</v>
      </c>
      <c r="K9" s="67" t="s">
        <v>204</v>
      </c>
      <c r="L9" s="13"/>
      <c r="M9" s="34" t="s">
        <v>29</v>
      </c>
      <c r="N9" s="35" t="str">
        <f>$K$7</f>
        <v>西神戸</v>
      </c>
      <c r="O9" s="226" t="s">
        <v>472</v>
      </c>
      <c r="Q9" s="28"/>
      <c r="R9" s="261"/>
      <c r="S9" s="262"/>
      <c r="T9" s="39"/>
      <c r="U9" s="294"/>
      <c r="V9" s="46"/>
      <c r="W9" s="294"/>
      <c r="X9" s="46"/>
      <c r="Y9" s="261"/>
      <c r="Z9" s="262"/>
      <c r="AA9" s="29"/>
    </row>
    <row r="10" spans="1:27" ht="19.5" customHeight="1" thickBot="1">
      <c r="A10" s="301">
        <v>4</v>
      </c>
      <c r="B10" s="41">
        <v>0.45833333333333331</v>
      </c>
      <c r="C10" s="42" t="s">
        <v>17</v>
      </c>
      <c r="D10" s="43">
        <v>0.46666666666666662</v>
      </c>
      <c r="E10" s="22" t="s">
        <v>38</v>
      </c>
      <c r="F10" s="5"/>
      <c r="G10" s="44" t="s">
        <v>39</v>
      </c>
      <c r="H10" s="68" t="s">
        <v>205</v>
      </c>
      <c r="I10" s="25" t="s">
        <v>13</v>
      </c>
      <c r="J10" s="44" t="s">
        <v>41</v>
      </c>
      <c r="K10" s="68" t="s">
        <v>206</v>
      </c>
      <c r="L10" s="5"/>
      <c r="M10" s="23" t="s">
        <v>14</v>
      </c>
      <c r="N10" s="24" t="str">
        <f>$K$4</f>
        <v>城陽</v>
      </c>
      <c r="O10" s="27" t="s">
        <v>16</v>
      </c>
      <c r="Q10" s="28"/>
      <c r="R10" s="261"/>
      <c r="S10" s="262"/>
      <c r="T10" s="39"/>
      <c r="Y10" s="261"/>
      <c r="Z10" s="262"/>
      <c r="AA10" s="29"/>
    </row>
    <row r="11" spans="1:27" ht="19.5" customHeight="1" thickBot="1">
      <c r="A11" s="276"/>
      <c r="B11" s="30">
        <v>0.4680555555555555</v>
      </c>
      <c r="C11" s="31" t="s">
        <v>17</v>
      </c>
      <c r="D11" s="32">
        <v>0.47638888888888892</v>
      </c>
      <c r="E11" s="33" t="s">
        <v>43</v>
      </c>
      <c r="F11" s="13"/>
      <c r="G11" s="52" t="s">
        <v>39</v>
      </c>
      <c r="H11" s="142" t="s">
        <v>207</v>
      </c>
      <c r="I11" s="36" t="s">
        <v>13</v>
      </c>
      <c r="J11" s="52" t="s">
        <v>41</v>
      </c>
      <c r="K11" s="68" t="s">
        <v>208</v>
      </c>
      <c r="L11" s="13"/>
      <c r="M11" s="34" t="s">
        <v>20</v>
      </c>
      <c r="N11" s="35" t="str">
        <f>$K$5</f>
        <v>伊丹</v>
      </c>
      <c r="O11" s="226" t="s">
        <v>472</v>
      </c>
      <c r="Q11" s="28"/>
      <c r="R11" s="261"/>
      <c r="S11" s="262"/>
      <c r="T11" s="39"/>
      <c r="Y11" s="261"/>
      <c r="Z11" s="262"/>
      <c r="AA11" s="29"/>
    </row>
    <row r="12" spans="1:27" ht="13.5" customHeight="1">
      <c r="A12" s="275"/>
      <c r="B12" s="277">
        <v>0.51041666666666663</v>
      </c>
      <c r="C12" s="265" t="s">
        <v>10</v>
      </c>
      <c r="D12" s="267">
        <v>0.53125</v>
      </c>
      <c r="E12" s="269" t="s">
        <v>46</v>
      </c>
      <c r="F12" s="270"/>
      <c r="G12" s="270"/>
      <c r="H12" s="270"/>
      <c r="I12" s="270"/>
      <c r="J12" s="270"/>
      <c r="K12" s="270"/>
      <c r="L12" s="270"/>
      <c r="M12" s="270"/>
      <c r="N12" s="270"/>
      <c r="O12" s="271"/>
      <c r="Q12" s="28"/>
      <c r="R12" s="263"/>
      <c r="S12" s="264"/>
      <c r="T12" s="39"/>
      <c r="U12" s="293" t="s">
        <v>50</v>
      </c>
      <c r="V12" s="46"/>
      <c r="W12" s="293" t="s">
        <v>50</v>
      </c>
      <c r="X12" s="46"/>
      <c r="Y12" s="263"/>
      <c r="Z12" s="264"/>
      <c r="AA12" s="29"/>
    </row>
    <row r="13" spans="1:27" ht="19.5" customHeight="1" thickBot="1">
      <c r="A13" s="276"/>
      <c r="B13" s="278"/>
      <c r="C13" s="266"/>
      <c r="D13" s="268"/>
      <c r="E13" s="272"/>
      <c r="F13" s="273"/>
      <c r="G13" s="273"/>
      <c r="H13" s="273"/>
      <c r="I13" s="273"/>
      <c r="J13" s="273"/>
      <c r="K13" s="273"/>
      <c r="L13" s="273"/>
      <c r="M13" s="273"/>
      <c r="N13" s="273"/>
      <c r="O13" s="274"/>
      <c r="Q13" s="28"/>
      <c r="U13" s="294"/>
      <c r="V13" s="46"/>
      <c r="W13" s="294"/>
      <c r="X13" s="46"/>
      <c r="AA13" s="29"/>
    </row>
    <row r="14" spans="1:27" ht="19.5" customHeight="1">
      <c r="A14" s="296">
        <v>6</v>
      </c>
      <c r="B14" s="53">
        <v>0.54166666666666663</v>
      </c>
      <c r="C14" s="20" t="s">
        <v>17</v>
      </c>
      <c r="D14" s="21">
        <v>0.54999999999999993</v>
      </c>
      <c r="E14" s="143" t="s">
        <v>47</v>
      </c>
      <c r="F14" s="5"/>
      <c r="G14" s="23" t="s">
        <v>59</v>
      </c>
      <c r="H14" s="24" t="str">
        <f>HYPERLINK([1]多目的G!U23)</f>
        <v>淀川</v>
      </c>
      <c r="I14" s="63" t="s">
        <v>13</v>
      </c>
      <c r="J14" s="64" t="s">
        <v>75</v>
      </c>
      <c r="K14" s="24" t="str">
        <f>HYPERLINK([1]多目的G!U24)</f>
        <v>京都西</v>
      </c>
      <c r="L14" s="5"/>
      <c r="M14" s="23" t="s">
        <v>52</v>
      </c>
      <c r="N14" s="24" t="str">
        <f>$H$16</f>
        <v>合同A</v>
      </c>
      <c r="O14" s="27" t="s">
        <v>16</v>
      </c>
      <c r="Q14" s="28"/>
      <c r="U14" s="295"/>
      <c r="W14" s="295"/>
      <c r="AA14" s="29"/>
    </row>
    <row r="15" spans="1:27" ht="19.5" customHeight="1" thickBot="1">
      <c r="A15" s="297"/>
      <c r="B15" s="54">
        <v>0.55138888888888882</v>
      </c>
      <c r="C15" s="31" t="s">
        <v>17</v>
      </c>
      <c r="D15" s="32">
        <v>0.55972222222222223</v>
      </c>
      <c r="E15" s="144" t="s">
        <v>51</v>
      </c>
      <c r="F15" s="13"/>
      <c r="G15" s="34" t="s">
        <v>48</v>
      </c>
      <c r="H15" s="35" t="str">
        <f>HYPERLINK([1]多目的G!U25)</f>
        <v>茨木</v>
      </c>
      <c r="I15" s="65" t="s">
        <v>13</v>
      </c>
      <c r="J15" s="66" t="s">
        <v>49</v>
      </c>
      <c r="K15" s="35" t="str">
        <f>HYPERLINK([1]多目的G!U26)</f>
        <v>京都北</v>
      </c>
      <c r="L15" s="13"/>
      <c r="M15" s="34" t="s">
        <v>55</v>
      </c>
      <c r="N15" s="35" t="str">
        <f>$H$17</f>
        <v>布施</v>
      </c>
      <c r="O15" s="38" t="s">
        <v>22</v>
      </c>
      <c r="Q15" s="28"/>
      <c r="S15" s="298" t="s">
        <v>60</v>
      </c>
      <c r="T15" s="299"/>
      <c r="U15" s="299"/>
      <c r="V15" s="299"/>
      <c r="W15" s="299"/>
      <c r="X15" s="299"/>
      <c r="Y15" s="300"/>
      <c r="AA15" s="29"/>
    </row>
    <row r="16" spans="1:27" ht="19.5" customHeight="1">
      <c r="A16" s="289">
        <v>7</v>
      </c>
      <c r="B16" s="57">
        <v>0.5625</v>
      </c>
      <c r="C16" s="42" t="s">
        <v>17</v>
      </c>
      <c r="D16" s="43">
        <v>0.5708333333333333</v>
      </c>
      <c r="E16" s="143" t="s">
        <v>54</v>
      </c>
      <c r="F16" s="5"/>
      <c r="G16" s="23" t="s">
        <v>52</v>
      </c>
      <c r="H16" s="24" t="str">
        <f>HYPERLINK([1]多目的G!AD23)</f>
        <v>合同A</v>
      </c>
      <c r="I16" s="63" t="s">
        <v>13</v>
      </c>
      <c r="J16" s="64" t="s">
        <v>53</v>
      </c>
      <c r="K16" s="24" t="str">
        <f>HYPERLINK([1]多目的G!AD24)</f>
        <v>大津</v>
      </c>
      <c r="L16" s="5"/>
      <c r="M16" s="23" t="s">
        <v>58</v>
      </c>
      <c r="N16" s="24" t="str">
        <f t="shared" ref="N16:N17" si="0">H18</f>
        <v>合同Ｃ</v>
      </c>
      <c r="O16" s="27" t="s">
        <v>16</v>
      </c>
      <c r="Q16" s="28"/>
      <c r="AA16" s="29"/>
    </row>
    <row r="17" spans="1:27" ht="19.5" customHeight="1" thickBot="1">
      <c r="A17" s="297"/>
      <c r="B17" s="54">
        <v>0.57222222222222219</v>
      </c>
      <c r="C17" s="31" t="s">
        <v>17</v>
      </c>
      <c r="D17" s="32">
        <v>0.5805555555555556</v>
      </c>
      <c r="E17" s="144" t="s">
        <v>57</v>
      </c>
      <c r="F17" s="13"/>
      <c r="G17" s="34" t="s">
        <v>55</v>
      </c>
      <c r="H17" s="35" t="str">
        <f>HYPERLINK([1]多目的G!AD25)</f>
        <v>布施</v>
      </c>
      <c r="I17" s="65" t="s">
        <v>13</v>
      </c>
      <c r="J17" s="66" t="s">
        <v>56</v>
      </c>
      <c r="K17" s="35" t="str">
        <f>HYPERLINK([1]多目的G!AD26)</f>
        <v>福知山</v>
      </c>
      <c r="L17" s="13"/>
      <c r="M17" s="34" t="s">
        <v>77</v>
      </c>
      <c r="N17" s="35" t="str">
        <f t="shared" si="0"/>
        <v>寝屋川</v>
      </c>
      <c r="O17" s="38" t="s">
        <v>22</v>
      </c>
      <c r="Q17" s="28"/>
      <c r="AA17" s="29"/>
    </row>
    <row r="18" spans="1:27" ht="19.5" customHeight="1">
      <c r="A18" s="289">
        <v>8</v>
      </c>
      <c r="B18" s="57">
        <v>0.58333333333333337</v>
      </c>
      <c r="C18" s="42" t="s">
        <v>17</v>
      </c>
      <c r="D18" s="43">
        <v>0.59166666666666667</v>
      </c>
      <c r="E18" s="143" t="s">
        <v>209</v>
      </c>
      <c r="F18" s="5"/>
      <c r="G18" s="23" t="s">
        <v>58</v>
      </c>
      <c r="H18" s="24" t="str">
        <f>HYPERLINK([1]多目的G!AM23)</f>
        <v>合同Ｃ</v>
      </c>
      <c r="I18" s="63" t="s">
        <v>13</v>
      </c>
      <c r="J18" s="64" t="s">
        <v>78</v>
      </c>
      <c r="K18" s="24" t="str">
        <f>HYPERLINK([1]多目的G!AM24)</f>
        <v>とりみ</v>
      </c>
      <c r="L18" s="5"/>
      <c r="M18" s="23" t="s">
        <v>75</v>
      </c>
      <c r="N18" s="24" t="str">
        <f>HYPERLINK([1]多目的G!U24)</f>
        <v>京都西</v>
      </c>
      <c r="O18" s="27" t="s">
        <v>16</v>
      </c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60"/>
    </row>
    <row r="19" spans="1:27" ht="19.5" customHeight="1" thickBot="1">
      <c r="A19" s="297"/>
      <c r="B19" s="54">
        <v>0.59305555555555556</v>
      </c>
      <c r="C19" s="31" t="s">
        <v>17</v>
      </c>
      <c r="D19" s="32">
        <v>0.60138888888888886</v>
      </c>
      <c r="E19" s="144" t="s">
        <v>210</v>
      </c>
      <c r="F19" s="13"/>
      <c r="G19" s="34" t="s">
        <v>77</v>
      </c>
      <c r="H19" s="35" t="str">
        <f>HYPERLINK([1]多目的G!AM25)</f>
        <v>寝屋川</v>
      </c>
      <c r="I19" s="65" t="s">
        <v>13</v>
      </c>
      <c r="J19" s="66" t="s">
        <v>80</v>
      </c>
      <c r="K19" s="35" t="str">
        <f>HYPERLINK([1]多目的G!AM26)</f>
        <v>亀岡</v>
      </c>
      <c r="L19" s="13"/>
      <c r="M19" s="34" t="s">
        <v>49</v>
      </c>
      <c r="N19" s="35" t="str">
        <f>HYPERLINK([1]多目的G!U26)</f>
        <v>京都北</v>
      </c>
      <c r="O19" s="38" t="s">
        <v>22</v>
      </c>
    </row>
    <row r="20" spans="1:27" ht="19.5" customHeight="1">
      <c r="A20" s="289">
        <v>9</v>
      </c>
      <c r="B20" s="57">
        <v>0.60416666666666663</v>
      </c>
      <c r="C20" s="42" t="s">
        <v>17</v>
      </c>
      <c r="D20" s="43">
        <v>0.61249999999999993</v>
      </c>
      <c r="E20" s="143" t="s">
        <v>211</v>
      </c>
      <c r="F20" s="5"/>
      <c r="G20" s="44" t="s">
        <v>81</v>
      </c>
      <c r="H20" s="67" t="s">
        <v>212</v>
      </c>
      <c r="I20" s="25" t="s">
        <v>13</v>
      </c>
      <c r="J20" s="44" t="s">
        <v>213</v>
      </c>
      <c r="K20" s="67" t="s">
        <v>214</v>
      </c>
      <c r="L20" s="5"/>
      <c r="M20" s="23" t="s">
        <v>53</v>
      </c>
      <c r="N20" s="24" t="str">
        <f>$K$16</f>
        <v>大津</v>
      </c>
      <c r="O20" s="27" t="s">
        <v>16</v>
      </c>
    </row>
    <row r="21" spans="1:27" ht="19.5" customHeight="1" thickBot="1">
      <c r="A21" s="290"/>
      <c r="B21" s="54">
        <v>0.61388888888888882</v>
      </c>
      <c r="C21" s="31" t="s">
        <v>17</v>
      </c>
      <c r="D21" s="32">
        <v>0.62222222222222223</v>
      </c>
      <c r="E21" s="144" t="s">
        <v>215</v>
      </c>
      <c r="F21" s="13"/>
      <c r="G21" s="52" t="s">
        <v>81</v>
      </c>
      <c r="H21" s="69" t="s">
        <v>216</v>
      </c>
      <c r="I21" s="36" t="s">
        <v>13</v>
      </c>
      <c r="J21" s="52" t="s">
        <v>213</v>
      </c>
      <c r="K21" s="69" t="s">
        <v>217</v>
      </c>
      <c r="L21" s="13"/>
      <c r="M21" s="34" t="s">
        <v>56</v>
      </c>
      <c r="N21" s="35" t="str">
        <f>$K$17</f>
        <v>福知山</v>
      </c>
      <c r="O21" s="226" t="s">
        <v>473</v>
      </c>
    </row>
    <row r="22" spans="1:27" ht="19.5" customHeight="1">
      <c r="A22" s="291">
        <v>10</v>
      </c>
      <c r="B22" s="57">
        <v>0.625</v>
      </c>
      <c r="C22" s="42" t="s">
        <v>17</v>
      </c>
      <c r="D22" s="43">
        <v>0.6333333333333333</v>
      </c>
      <c r="E22" s="143" t="s">
        <v>218</v>
      </c>
      <c r="F22" s="5"/>
      <c r="G22" s="44" t="s">
        <v>87</v>
      </c>
      <c r="H22" s="67" t="s">
        <v>219</v>
      </c>
      <c r="I22" s="25" t="s">
        <v>13</v>
      </c>
      <c r="J22" s="44" t="s">
        <v>220</v>
      </c>
      <c r="K22" s="67" t="s">
        <v>221</v>
      </c>
      <c r="L22" s="5"/>
      <c r="M22" s="23" t="s">
        <v>80</v>
      </c>
      <c r="N22" s="24" t="str">
        <f>$K$19</f>
        <v>亀岡</v>
      </c>
      <c r="O22" s="27" t="s">
        <v>16</v>
      </c>
    </row>
    <row r="23" spans="1:27" ht="19.5" customHeight="1" thickBot="1">
      <c r="A23" s="292"/>
      <c r="B23" s="54">
        <v>0.63472222222222219</v>
      </c>
      <c r="C23" s="31" t="s">
        <v>17</v>
      </c>
      <c r="D23" s="32">
        <v>0.6430555555555556</v>
      </c>
      <c r="E23" s="144" t="s">
        <v>222</v>
      </c>
      <c r="F23" s="13"/>
      <c r="G23" s="52" t="s">
        <v>87</v>
      </c>
      <c r="H23" s="69" t="s">
        <v>223</v>
      </c>
      <c r="I23" s="36" t="s">
        <v>13</v>
      </c>
      <c r="J23" s="52" t="s">
        <v>220</v>
      </c>
      <c r="K23" s="69" t="s">
        <v>224</v>
      </c>
      <c r="L23" s="13"/>
      <c r="M23" s="145" t="s">
        <v>78</v>
      </c>
      <c r="N23" s="35" t="str">
        <f>$K$18</f>
        <v>とりみ</v>
      </c>
      <c r="O23" s="226" t="s">
        <v>473</v>
      </c>
    </row>
    <row r="24" spans="1:27" ht="19.5" customHeight="1">
      <c r="B24" s="57">
        <v>0.64583333333333337</v>
      </c>
      <c r="C24" s="42" t="s">
        <v>17</v>
      </c>
      <c r="D24" s="43">
        <v>0.65416666666666667</v>
      </c>
      <c r="E24" s="22" t="s">
        <v>130</v>
      </c>
      <c r="F24" s="5"/>
      <c r="G24" s="44" t="s">
        <v>96</v>
      </c>
      <c r="H24" s="51" t="s">
        <v>225</v>
      </c>
      <c r="I24" s="146" t="s">
        <v>13</v>
      </c>
      <c r="J24" s="147" t="s">
        <v>226</v>
      </c>
      <c r="K24" s="68" t="s">
        <v>227</v>
      </c>
      <c r="L24" s="5"/>
      <c r="M24" s="64" t="s">
        <v>228</v>
      </c>
      <c r="N24" s="24" t="str">
        <f>$H$14</f>
        <v>淀川</v>
      </c>
      <c r="O24" s="27" t="s">
        <v>16</v>
      </c>
    </row>
    <row r="25" spans="1:27" ht="19.5" customHeight="1" thickBot="1">
      <c r="B25" s="8">
        <v>0.65555555555555556</v>
      </c>
      <c r="C25" s="61" t="s">
        <v>17</v>
      </c>
      <c r="D25" s="62">
        <v>0.66388888888888886</v>
      </c>
      <c r="E25" s="33" t="s">
        <v>133</v>
      </c>
      <c r="F25" s="13"/>
      <c r="G25" s="83" t="s">
        <v>96</v>
      </c>
      <c r="H25" s="84" t="s">
        <v>229</v>
      </c>
      <c r="I25" s="148" t="s">
        <v>13</v>
      </c>
      <c r="J25" s="149" t="s">
        <v>226</v>
      </c>
      <c r="K25" s="69" t="s">
        <v>230</v>
      </c>
      <c r="L25" s="11"/>
      <c r="M25" s="66" t="s">
        <v>231</v>
      </c>
      <c r="N25" s="35" t="str">
        <f>$H$15</f>
        <v>茨木</v>
      </c>
      <c r="O25" s="226" t="s">
        <v>473</v>
      </c>
    </row>
    <row r="26" spans="1:27" ht="22.5" customHeight="1"/>
    <row r="27" spans="1:27" ht="22.5" customHeight="1"/>
    <row r="28" spans="1:27" ht="22.5" customHeight="1"/>
    <row r="29" spans="1:27" ht="22.5" customHeight="1"/>
    <row r="30" spans="1:27" ht="22.5" customHeight="1"/>
    <row r="31" spans="1:27" ht="22.5" customHeight="1"/>
    <row r="32" spans="1:27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mergeCells count="27">
    <mergeCell ref="A20:A21"/>
    <mergeCell ref="A22:A23"/>
    <mergeCell ref="U12:U14"/>
    <mergeCell ref="W12:W14"/>
    <mergeCell ref="A14:A15"/>
    <mergeCell ref="S15:Y15"/>
    <mergeCell ref="A16:A17"/>
    <mergeCell ref="A18:A19"/>
    <mergeCell ref="Y5:Z12"/>
    <mergeCell ref="A6:A7"/>
    <mergeCell ref="U6:U7"/>
    <mergeCell ref="W6:W7"/>
    <mergeCell ref="A8:A9"/>
    <mergeCell ref="U8:U9"/>
    <mergeCell ref="W8:W9"/>
    <mergeCell ref="A10:A11"/>
    <mergeCell ref="B1:O1"/>
    <mergeCell ref="G2:K2"/>
    <mergeCell ref="G3:H3"/>
    <mergeCell ref="M3:N3"/>
    <mergeCell ref="A4:A5"/>
    <mergeCell ref="R5:S12"/>
    <mergeCell ref="C12:C13"/>
    <mergeCell ref="D12:D13"/>
    <mergeCell ref="E12:O13"/>
    <mergeCell ref="A12:A13"/>
    <mergeCell ref="B12:B13"/>
  </mergeCells>
  <phoneticPr fontId="3"/>
  <pageMargins left="0.23622047244094491" right="0.23622047244094491" top="0.74803149606299213" bottom="0.74803149606299213" header="0.31496062992125984" footer="0.31496062992125984"/>
  <pageSetup paperSize="9" scale="105" orientation="landscape" horizontalDpi="4294967293" verticalDpi="4294967293" r:id="rId1"/>
  <headerFooter>
    <oddHeader>&amp;R6年生卒業記念親善試合２０２１　兼第6回ロータリーフレンドシップマッチ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view="pageLayout" topLeftCell="A5" zoomScaleNormal="100" workbookViewId="0">
      <selection activeCell="H18" sqref="H18"/>
    </sheetView>
  </sheetViews>
  <sheetFormatPr defaultRowHeight="13.5"/>
  <cols>
    <col min="1" max="1" width="2.75" style="1" customWidth="1"/>
    <col min="2" max="2" width="7.5" style="1" customWidth="1"/>
    <col min="3" max="3" width="9" style="1"/>
    <col min="4" max="4" width="7.5" style="1" customWidth="1"/>
    <col min="5" max="5" width="5" style="1" customWidth="1"/>
    <col min="6" max="6" width="6.25" style="1" customWidth="1"/>
    <col min="7" max="7" width="3" style="1" customWidth="1"/>
    <col min="8" max="8" width="12.875" style="1" customWidth="1"/>
    <col min="9" max="9" width="6.25" style="1" customWidth="1"/>
    <col min="10" max="10" width="3" style="1" customWidth="1"/>
    <col min="11" max="11" width="14.375" style="1" customWidth="1"/>
    <col min="12" max="12" width="6.25" style="1" customWidth="1"/>
    <col min="13" max="13" width="3" style="1" customWidth="1"/>
    <col min="14" max="14" width="11.25" style="1" customWidth="1"/>
    <col min="15" max="15" width="8.75" style="1" customWidth="1"/>
    <col min="16" max="16" width="1.5" style="1" customWidth="1"/>
    <col min="17" max="19" width="3" style="1" customWidth="1"/>
    <col min="20" max="20" width="0.375" style="1" customWidth="1"/>
    <col min="21" max="21" width="4.375" style="1" customWidth="1"/>
    <col min="22" max="22" width="1" style="1" customWidth="1"/>
    <col min="23" max="23" width="4.375" style="1" customWidth="1"/>
    <col min="24" max="24" width="0.375" style="1" customWidth="1"/>
    <col min="25" max="27" width="3" style="1" customWidth="1"/>
    <col min="28" max="38" width="5" style="1" customWidth="1"/>
    <col min="39" max="16384" width="9" style="1"/>
  </cols>
  <sheetData>
    <row r="1" spans="1:27" ht="22.5" customHeight="1" thickBot="1">
      <c r="B1" s="279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27" ht="19.5" customHeight="1">
      <c r="B2" s="2" t="s">
        <v>1</v>
      </c>
      <c r="C2" s="3" t="s">
        <v>2</v>
      </c>
      <c r="D2" s="4" t="s">
        <v>3</v>
      </c>
      <c r="E2" s="5"/>
      <c r="F2" s="5"/>
      <c r="G2" s="281" t="s">
        <v>4</v>
      </c>
      <c r="H2" s="282"/>
      <c r="I2" s="282"/>
      <c r="J2" s="282"/>
      <c r="K2" s="283"/>
      <c r="L2" s="5"/>
      <c r="M2" s="6"/>
      <c r="N2" s="6"/>
      <c r="O2" s="7"/>
    </row>
    <row r="3" spans="1:27" ht="24" customHeight="1" thickBot="1">
      <c r="B3" s="8">
        <v>8.3333333333333332E-3</v>
      </c>
      <c r="C3" s="9">
        <v>1.3888888888888889E-3</v>
      </c>
      <c r="D3" s="10">
        <v>2.7777777777777779E-3</v>
      </c>
      <c r="E3" s="11" t="s">
        <v>5</v>
      </c>
      <c r="F3" s="12" t="s">
        <v>6</v>
      </c>
      <c r="G3" s="284" t="s">
        <v>7</v>
      </c>
      <c r="H3" s="285"/>
      <c r="I3" s="13"/>
      <c r="J3" s="14"/>
      <c r="K3" s="14"/>
      <c r="L3" s="12" t="s">
        <v>6</v>
      </c>
      <c r="M3" s="286" t="s">
        <v>8</v>
      </c>
      <c r="N3" s="287"/>
      <c r="O3" s="15" t="s">
        <v>9</v>
      </c>
      <c r="Q3" s="16"/>
      <c r="R3" s="17"/>
      <c r="S3" s="17"/>
      <c r="T3" s="17"/>
      <c r="U3" s="17"/>
      <c r="V3" s="17"/>
      <c r="W3" s="17"/>
      <c r="X3" s="17"/>
      <c r="Y3" s="17"/>
      <c r="Z3" s="17"/>
      <c r="AA3" s="18"/>
    </row>
    <row r="4" spans="1:27" ht="19.5" customHeight="1">
      <c r="A4" s="275">
        <v>1</v>
      </c>
      <c r="B4" s="19">
        <v>0.39583333333333331</v>
      </c>
      <c r="C4" s="20" t="s">
        <v>10</v>
      </c>
      <c r="D4" s="21">
        <v>0.40416666666666662</v>
      </c>
      <c r="E4" s="22" t="s">
        <v>11</v>
      </c>
      <c r="F4" s="5"/>
      <c r="G4" s="23" t="s">
        <v>12</v>
      </c>
      <c r="H4" s="24" t="str">
        <f>HYPERLINK('[1]練習G '!AM7)</f>
        <v>高槻</v>
      </c>
      <c r="I4" s="25" t="s">
        <v>13</v>
      </c>
      <c r="J4" s="26" t="s">
        <v>14</v>
      </c>
      <c r="K4" s="24" t="str">
        <f>HYPERLINK('[1]練習G '!AM8)</f>
        <v>加古川</v>
      </c>
      <c r="L4" s="5"/>
      <c r="M4" s="23" t="s">
        <v>15</v>
      </c>
      <c r="N4" s="24" t="str">
        <f t="shared" ref="N4:N5" si="0">H6</f>
        <v>能勢</v>
      </c>
      <c r="O4" s="27" t="s">
        <v>16</v>
      </c>
      <c r="Q4" s="28"/>
      <c r="AA4" s="29"/>
    </row>
    <row r="5" spans="1:27" ht="19.5" customHeight="1" thickBot="1">
      <c r="A5" s="288"/>
      <c r="B5" s="30">
        <v>0.4055555555555555</v>
      </c>
      <c r="C5" s="31" t="s">
        <v>17</v>
      </c>
      <c r="D5" s="32">
        <v>0.41388888888888892</v>
      </c>
      <c r="E5" s="33" t="s">
        <v>18</v>
      </c>
      <c r="F5" s="13"/>
      <c r="G5" s="34" t="s">
        <v>19</v>
      </c>
      <c r="H5" s="35" t="str">
        <f>HYPERLINK('[1]練習G '!AM9)</f>
        <v>OTJ</v>
      </c>
      <c r="I5" s="36" t="s">
        <v>13</v>
      </c>
      <c r="J5" s="34" t="s">
        <v>20</v>
      </c>
      <c r="K5" s="35" t="str">
        <f>HYPERLINK('[1]練習G '!AM10)</f>
        <v>南京都</v>
      </c>
      <c r="L5" s="13"/>
      <c r="M5" s="34" t="s">
        <v>21</v>
      </c>
      <c r="N5" s="37" t="str">
        <f t="shared" si="0"/>
        <v>豊中</v>
      </c>
      <c r="O5" s="38" t="s">
        <v>22</v>
      </c>
      <c r="Q5" s="28"/>
      <c r="R5" s="259" t="s">
        <v>23</v>
      </c>
      <c r="S5" s="260"/>
      <c r="T5" s="39"/>
      <c r="Y5" s="259" t="s">
        <v>24</v>
      </c>
      <c r="Z5" s="260"/>
      <c r="AA5" s="29"/>
    </row>
    <row r="6" spans="1:27" ht="19.5" customHeight="1">
      <c r="A6" s="301">
        <v>2</v>
      </c>
      <c r="B6" s="19">
        <v>0.41666666666666669</v>
      </c>
      <c r="C6" s="20" t="s">
        <v>10</v>
      </c>
      <c r="D6" s="21">
        <v>0.42499999999999999</v>
      </c>
      <c r="E6" s="22" t="s">
        <v>25</v>
      </c>
      <c r="F6" s="5"/>
      <c r="G6" s="23" t="s">
        <v>15</v>
      </c>
      <c r="H6" s="24" t="str">
        <f>HYPERLINK('[1]練習G '!AM11)</f>
        <v>能勢</v>
      </c>
      <c r="I6" s="25" t="s">
        <v>13</v>
      </c>
      <c r="J6" s="23" t="s">
        <v>26</v>
      </c>
      <c r="K6" s="24" t="str">
        <f>HYPERLINK('[1]練習G '!AM12)</f>
        <v>高砂</v>
      </c>
      <c r="L6" s="5"/>
      <c r="M6" s="23" t="s">
        <v>12</v>
      </c>
      <c r="N6" s="24" t="str">
        <f t="shared" ref="N6:N7" si="1">H4</f>
        <v>高槻</v>
      </c>
      <c r="O6" s="27" t="s">
        <v>16</v>
      </c>
      <c r="Q6" s="28"/>
      <c r="R6" s="261"/>
      <c r="S6" s="262"/>
      <c r="T6" s="39"/>
      <c r="U6" s="302" t="s">
        <v>27</v>
      </c>
      <c r="V6" s="39"/>
      <c r="W6" s="302" t="s">
        <v>27</v>
      </c>
      <c r="X6" s="39"/>
      <c r="Y6" s="261"/>
      <c r="Z6" s="262"/>
      <c r="AA6" s="29"/>
    </row>
    <row r="7" spans="1:27" ht="19.5" customHeight="1" thickBot="1">
      <c r="A7" s="288"/>
      <c r="B7" s="30">
        <v>0.42638888888888887</v>
      </c>
      <c r="C7" s="31" t="s">
        <v>17</v>
      </c>
      <c r="D7" s="32">
        <v>0.43472222222222223</v>
      </c>
      <c r="E7" s="33" t="s">
        <v>28</v>
      </c>
      <c r="F7" s="40"/>
      <c r="G7" s="34" t="s">
        <v>21</v>
      </c>
      <c r="H7" s="35" t="str">
        <f>HYPERLINK('[1]練習G '!AM13)</f>
        <v>豊中</v>
      </c>
      <c r="I7" s="36" t="s">
        <v>13</v>
      </c>
      <c r="J7" s="34" t="s">
        <v>29</v>
      </c>
      <c r="K7" s="35" t="str">
        <f>HYPERLINK('[1]練習G '!AM14)</f>
        <v>アウル</v>
      </c>
      <c r="L7" s="13"/>
      <c r="M7" s="34" t="s">
        <v>19</v>
      </c>
      <c r="N7" s="37" t="str">
        <f t="shared" si="1"/>
        <v>OTJ</v>
      </c>
      <c r="O7" s="38" t="s">
        <v>22</v>
      </c>
      <c r="Q7" s="28"/>
      <c r="R7" s="261"/>
      <c r="S7" s="262"/>
      <c r="T7" s="39"/>
      <c r="U7" s="303"/>
      <c r="V7" s="39"/>
      <c r="W7" s="303"/>
      <c r="X7" s="39"/>
      <c r="Y7" s="261"/>
      <c r="Z7" s="262"/>
      <c r="AA7" s="29"/>
    </row>
    <row r="8" spans="1:27" ht="19.5" customHeight="1">
      <c r="A8" s="301">
        <v>3</v>
      </c>
      <c r="B8" s="41">
        <v>0.4375</v>
      </c>
      <c r="C8" s="42" t="s">
        <v>17</v>
      </c>
      <c r="D8" s="43">
        <v>0.4458333333333333</v>
      </c>
      <c r="E8" s="22" t="s">
        <v>30</v>
      </c>
      <c r="F8" s="5"/>
      <c r="G8" s="44" t="s">
        <v>31</v>
      </c>
      <c r="H8" s="45" t="s">
        <v>474</v>
      </c>
      <c r="I8" s="25" t="s">
        <v>13</v>
      </c>
      <c r="J8" s="44" t="s">
        <v>32</v>
      </c>
      <c r="K8" s="45" t="s">
        <v>33</v>
      </c>
      <c r="L8" s="5"/>
      <c r="M8" s="23" t="s">
        <v>26</v>
      </c>
      <c r="N8" s="24" t="str">
        <f t="shared" ref="N8:N9" si="2">K6</f>
        <v>高砂</v>
      </c>
      <c r="O8" s="27" t="s">
        <v>16</v>
      </c>
      <c r="Q8" s="28"/>
      <c r="R8" s="261"/>
      <c r="S8" s="262"/>
      <c r="T8" s="39"/>
      <c r="U8" s="294" t="s">
        <v>34</v>
      </c>
      <c r="V8" s="46"/>
      <c r="W8" s="294" t="s">
        <v>34</v>
      </c>
      <c r="X8" s="46"/>
      <c r="Y8" s="261"/>
      <c r="Z8" s="262"/>
      <c r="AA8" s="29"/>
    </row>
    <row r="9" spans="1:27" ht="19.5" customHeight="1" thickBot="1">
      <c r="A9" s="288"/>
      <c r="B9" s="30">
        <v>0.44722222222222219</v>
      </c>
      <c r="C9" s="31" t="s">
        <v>17</v>
      </c>
      <c r="D9" s="32">
        <v>0.45555555555555555</v>
      </c>
      <c r="E9" s="33" t="s">
        <v>35</v>
      </c>
      <c r="F9" s="13"/>
      <c r="G9" s="47" t="s">
        <v>31</v>
      </c>
      <c r="H9" s="48" t="s">
        <v>475</v>
      </c>
      <c r="I9" s="49" t="s">
        <v>13</v>
      </c>
      <c r="J9" s="47" t="s">
        <v>32</v>
      </c>
      <c r="K9" s="50" t="s">
        <v>37</v>
      </c>
      <c r="L9" s="13"/>
      <c r="M9" s="34" t="s">
        <v>29</v>
      </c>
      <c r="N9" s="37" t="str">
        <f t="shared" si="2"/>
        <v>アウル</v>
      </c>
      <c r="O9" s="226" t="s">
        <v>476</v>
      </c>
      <c r="Q9" s="28"/>
      <c r="R9" s="261"/>
      <c r="S9" s="262"/>
      <c r="T9" s="39"/>
      <c r="U9" s="294"/>
      <c r="V9" s="46"/>
      <c r="W9" s="294"/>
      <c r="X9" s="46"/>
      <c r="Y9" s="261"/>
      <c r="Z9" s="262"/>
      <c r="AA9" s="29"/>
    </row>
    <row r="10" spans="1:27" ht="19.5" customHeight="1">
      <c r="A10" s="301">
        <v>4</v>
      </c>
      <c r="B10" s="41">
        <v>0.45833333333333331</v>
      </c>
      <c r="C10" s="42" t="s">
        <v>17</v>
      </c>
      <c r="D10" s="43">
        <v>0.46666666666666662</v>
      </c>
      <c r="E10" s="22" t="s">
        <v>38</v>
      </c>
      <c r="F10" s="5"/>
      <c r="G10" s="44" t="s">
        <v>39</v>
      </c>
      <c r="H10" s="51" t="s">
        <v>40</v>
      </c>
      <c r="I10" s="25" t="s">
        <v>13</v>
      </c>
      <c r="J10" s="44" t="s">
        <v>41</v>
      </c>
      <c r="K10" s="51" t="s">
        <v>42</v>
      </c>
      <c r="L10" s="5"/>
      <c r="M10" s="23" t="s">
        <v>14</v>
      </c>
      <c r="N10" s="24" t="str">
        <f t="shared" ref="N10:N11" si="3">K4</f>
        <v>加古川</v>
      </c>
      <c r="O10" s="27" t="s">
        <v>16</v>
      </c>
      <c r="Q10" s="28"/>
      <c r="R10" s="261"/>
      <c r="S10" s="262"/>
      <c r="T10" s="39"/>
      <c r="Y10" s="261"/>
      <c r="Z10" s="262"/>
      <c r="AA10" s="29"/>
    </row>
    <row r="11" spans="1:27" ht="19.5" customHeight="1" thickBot="1">
      <c r="A11" s="276"/>
      <c r="B11" s="30">
        <v>0.4680555555555555</v>
      </c>
      <c r="C11" s="31" t="s">
        <v>17</v>
      </c>
      <c r="D11" s="32">
        <v>0.47638888888888892</v>
      </c>
      <c r="E11" s="33" t="s">
        <v>43</v>
      </c>
      <c r="F11" s="13"/>
      <c r="G11" s="52" t="s">
        <v>39</v>
      </c>
      <c r="H11" s="50" t="s">
        <v>44</v>
      </c>
      <c r="I11" s="36" t="s">
        <v>13</v>
      </c>
      <c r="J11" s="52" t="s">
        <v>41</v>
      </c>
      <c r="K11" s="50" t="s">
        <v>45</v>
      </c>
      <c r="L11" s="13"/>
      <c r="M11" s="34" t="s">
        <v>20</v>
      </c>
      <c r="N11" s="37" t="str">
        <f t="shared" si="3"/>
        <v>南京都</v>
      </c>
      <c r="O11" s="226" t="s">
        <v>476</v>
      </c>
      <c r="Q11" s="28"/>
      <c r="R11" s="261"/>
      <c r="S11" s="262"/>
      <c r="T11" s="39"/>
      <c r="Y11" s="261"/>
      <c r="Z11" s="262"/>
      <c r="AA11" s="29"/>
    </row>
    <row r="12" spans="1:27" ht="12.75" customHeight="1">
      <c r="A12" s="275"/>
      <c r="B12" s="277">
        <v>0.51041666666666663</v>
      </c>
      <c r="C12" s="307" t="s">
        <v>17</v>
      </c>
      <c r="D12" s="308">
        <v>0.53125</v>
      </c>
      <c r="E12" s="269" t="s">
        <v>46</v>
      </c>
      <c r="F12" s="270"/>
      <c r="G12" s="270"/>
      <c r="H12" s="270"/>
      <c r="I12" s="270"/>
      <c r="J12" s="270"/>
      <c r="K12" s="270"/>
      <c r="L12" s="270"/>
      <c r="M12" s="270"/>
      <c r="N12" s="270"/>
      <c r="O12" s="271"/>
      <c r="Q12" s="28"/>
      <c r="R12" s="261"/>
      <c r="S12" s="262"/>
      <c r="T12" s="39"/>
      <c r="U12" s="302" t="s">
        <v>27</v>
      </c>
      <c r="V12" s="39"/>
      <c r="W12" s="260" t="s">
        <v>27</v>
      </c>
      <c r="X12" s="39"/>
      <c r="Y12" s="261"/>
      <c r="Z12" s="262"/>
      <c r="AA12" s="29"/>
    </row>
    <row r="13" spans="1:27" ht="12.75" customHeight="1" thickBot="1">
      <c r="A13" s="276"/>
      <c r="B13" s="278"/>
      <c r="C13" s="266"/>
      <c r="D13" s="268"/>
      <c r="E13" s="272"/>
      <c r="F13" s="273"/>
      <c r="G13" s="273"/>
      <c r="H13" s="273"/>
      <c r="I13" s="273"/>
      <c r="J13" s="273"/>
      <c r="K13" s="273"/>
      <c r="L13" s="273"/>
      <c r="M13" s="273"/>
      <c r="N13" s="273"/>
      <c r="O13" s="274"/>
      <c r="Q13" s="28"/>
      <c r="R13" s="261"/>
      <c r="S13" s="262"/>
      <c r="T13" s="39"/>
      <c r="U13" s="303"/>
      <c r="V13" s="39"/>
      <c r="W13" s="264"/>
      <c r="X13" s="39"/>
      <c r="Y13" s="261"/>
      <c r="Z13" s="262"/>
      <c r="AA13" s="29"/>
    </row>
    <row r="14" spans="1:27" ht="19.5" customHeight="1">
      <c r="A14" s="275">
        <v>5</v>
      </c>
      <c r="B14" s="53">
        <v>0.54166666666666663</v>
      </c>
      <c r="C14" s="20" t="s">
        <v>17</v>
      </c>
      <c r="D14" s="21">
        <v>0.54999999999999993</v>
      </c>
      <c r="E14" s="22" t="s">
        <v>47</v>
      </c>
      <c r="F14" s="5"/>
      <c r="G14" s="23" t="s">
        <v>48</v>
      </c>
      <c r="H14" s="24" t="s">
        <v>166</v>
      </c>
      <c r="I14" s="25" t="s">
        <v>13</v>
      </c>
      <c r="J14" s="23" t="s">
        <v>49</v>
      </c>
      <c r="K14" s="24" t="s">
        <v>165</v>
      </c>
      <c r="L14" s="5"/>
      <c r="M14" s="23"/>
      <c r="N14" s="24" t="s">
        <v>160</v>
      </c>
      <c r="O14" s="27" t="s">
        <v>16</v>
      </c>
      <c r="Q14" s="28"/>
      <c r="R14" s="263"/>
      <c r="S14" s="264"/>
      <c r="T14" s="39"/>
      <c r="U14" s="294" t="s">
        <v>50</v>
      </c>
      <c r="V14" s="46"/>
      <c r="W14" s="294" t="s">
        <v>50</v>
      </c>
      <c r="X14" s="46"/>
      <c r="Y14" s="263"/>
      <c r="Z14" s="264"/>
      <c r="AA14" s="29"/>
    </row>
    <row r="15" spans="1:27" ht="19.5" customHeight="1" thickBot="1">
      <c r="A15" s="288"/>
      <c r="B15" s="54">
        <v>0.55138888888888882</v>
      </c>
      <c r="C15" s="31" t="s">
        <v>17</v>
      </c>
      <c r="D15" s="32">
        <v>0.55972222222222223</v>
      </c>
      <c r="E15" s="33" t="s">
        <v>51</v>
      </c>
      <c r="F15" s="13"/>
      <c r="G15" s="34" t="s">
        <v>52</v>
      </c>
      <c r="H15" s="35" t="s">
        <v>168</v>
      </c>
      <c r="I15" s="36" t="s">
        <v>13</v>
      </c>
      <c r="J15" s="55" t="s">
        <v>53</v>
      </c>
      <c r="K15" s="56" t="s">
        <v>153</v>
      </c>
      <c r="L15" s="13"/>
      <c r="M15" s="55"/>
      <c r="N15" s="56" t="s">
        <v>171</v>
      </c>
      <c r="O15" s="38" t="s">
        <v>22</v>
      </c>
      <c r="Q15" s="28"/>
      <c r="U15" s="294"/>
      <c r="V15" s="46"/>
      <c r="W15" s="294"/>
      <c r="X15" s="46"/>
      <c r="AA15" s="29"/>
    </row>
    <row r="16" spans="1:27" ht="19.5" customHeight="1">
      <c r="A16" s="301">
        <v>6</v>
      </c>
      <c r="B16" s="57">
        <v>0.5625</v>
      </c>
      <c r="C16" s="42" t="s">
        <v>17</v>
      </c>
      <c r="D16" s="43">
        <v>0.5708333333333333</v>
      </c>
      <c r="E16" s="22" t="s">
        <v>54</v>
      </c>
      <c r="F16" s="5"/>
      <c r="G16" s="23" t="s">
        <v>55</v>
      </c>
      <c r="H16" s="24" t="s">
        <v>160</v>
      </c>
      <c r="I16" s="25"/>
      <c r="J16" s="23" t="s">
        <v>56</v>
      </c>
      <c r="K16" s="24" t="s">
        <v>171</v>
      </c>
      <c r="L16" s="5"/>
      <c r="M16" s="23"/>
      <c r="N16" s="24" t="s">
        <v>166</v>
      </c>
      <c r="O16" s="27" t="s">
        <v>16</v>
      </c>
      <c r="Q16" s="28"/>
      <c r="AA16" s="29"/>
    </row>
    <row r="17" spans="1:27" ht="19.5" customHeight="1" thickBot="1">
      <c r="A17" s="288"/>
      <c r="B17" s="54">
        <v>0.57222222222222219</v>
      </c>
      <c r="C17" s="31" t="s">
        <v>17</v>
      </c>
      <c r="D17" s="32">
        <v>0.5805555555555556</v>
      </c>
      <c r="E17" s="33" t="s">
        <v>57</v>
      </c>
      <c r="F17" s="13"/>
      <c r="G17" s="34" t="s">
        <v>58</v>
      </c>
      <c r="H17" s="35" t="s">
        <v>170</v>
      </c>
      <c r="I17" s="36" t="s">
        <v>13</v>
      </c>
      <c r="J17" s="34" t="s">
        <v>59</v>
      </c>
      <c r="K17" s="35" t="s">
        <v>162</v>
      </c>
      <c r="L17" s="13"/>
      <c r="M17" s="34"/>
      <c r="N17" s="35" t="s">
        <v>165</v>
      </c>
      <c r="O17" s="38" t="s">
        <v>22</v>
      </c>
      <c r="Q17" s="28"/>
      <c r="S17" s="298" t="s">
        <v>60</v>
      </c>
      <c r="T17" s="299"/>
      <c r="U17" s="299"/>
      <c r="V17" s="299"/>
      <c r="W17" s="299"/>
      <c r="X17" s="299"/>
      <c r="Y17" s="300"/>
      <c r="AA17" s="29"/>
    </row>
    <row r="18" spans="1:27" ht="19.5" customHeight="1">
      <c r="A18" s="301">
        <v>7</v>
      </c>
      <c r="B18" s="57">
        <v>0.58333333333333337</v>
      </c>
      <c r="C18" s="42" t="s">
        <v>17</v>
      </c>
      <c r="D18" s="43">
        <v>0.59166666666666667</v>
      </c>
      <c r="E18" s="218" t="s">
        <v>456</v>
      </c>
      <c r="F18" s="5"/>
      <c r="G18" s="197" t="s">
        <v>213</v>
      </c>
      <c r="H18" s="200" t="s">
        <v>430</v>
      </c>
      <c r="I18" s="25" t="s">
        <v>13</v>
      </c>
      <c r="J18" s="44" t="s">
        <v>428</v>
      </c>
      <c r="K18" s="45" t="s">
        <v>431</v>
      </c>
      <c r="L18" s="5"/>
      <c r="M18" s="23"/>
      <c r="N18" s="24" t="s">
        <v>170</v>
      </c>
      <c r="O18" s="27" t="s">
        <v>16</v>
      </c>
      <c r="Q18" s="28"/>
      <c r="AA18" s="29"/>
    </row>
    <row r="19" spans="1:27" ht="19.5" customHeight="1" thickBot="1">
      <c r="A19" s="288"/>
      <c r="B19" s="54">
        <v>0.59305555555555556</v>
      </c>
      <c r="C19" s="31" t="s">
        <v>17</v>
      </c>
      <c r="D19" s="32">
        <v>0.60138888888888886</v>
      </c>
      <c r="E19" s="219" t="s">
        <v>457</v>
      </c>
      <c r="F19" s="13"/>
      <c r="G19" s="198" t="s">
        <v>213</v>
      </c>
      <c r="H19" s="201" t="s">
        <v>433</v>
      </c>
      <c r="I19" s="36" t="s">
        <v>13</v>
      </c>
      <c r="J19" s="52" t="s">
        <v>428</v>
      </c>
      <c r="K19" s="196" t="s">
        <v>432</v>
      </c>
      <c r="L19" s="13"/>
      <c r="M19" s="55"/>
      <c r="N19" s="56" t="s">
        <v>162</v>
      </c>
      <c r="O19" s="226" t="s">
        <v>476</v>
      </c>
      <c r="Q19" s="28"/>
      <c r="AA19" s="29"/>
    </row>
    <row r="20" spans="1:27" ht="19.5" customHeight="1">
      <c r="A20" s="301">
        <v>8</v>
      </c>
      <c r="B20" s="57">
        <v>0.60416666666666663</v>
      </c>
      <c r="C20" s="42" t="s">
        <v>17</v>
      </c>
      <c r="D20" s="43">
        <v>0.61249999999999993</v>
      </c>
      <c r="E20" s="218" t="s">
        <v>458</v>
      </c>
      <c r="F20" s="5"/>
      <c r="G20" s="44" t="s">
        <v>220</v>
      </c>
      <c r="H20" s="67" t="s">
        <v>434</v>
      </c>
      <c r="I20" s="25" t="s">
        <v>13</v>
      </c>
      <c r="J20" s="44" t="s">
        <v>429</v>
      </c>
      <c r="K20" s="67" t="s">
        <v>436</v>
      </c>
      <c r="L20" s="5"/>
      <c r="M20" s="23"/>
      <c r="N20" s="24" t="s">
        <v>168</v>
      </c>
      <c r="O20" s="27" t="s">
        <v>16</v>
      </c>
      <c r="Q20" s="58"/>
      <c r="R20" s="59"/>
      <c r="S20" s="59"/>
      <c r="T20" s="59"/>
      <c r="U20" s="59"/>
      <c r="V20" s="59"/>
      <c r="W20" s="59"/>
      <c r="X20" s="59"/>
      <c r="Y20" s="59"/>
      <c r="Z20" s="59"/>
      <c r="AA20" s="60"/>
    </row>
    <row r="21" spans="1:27" ht="19.5" customHeight="1" thickBot="1">
      <c r="A21" s="276"/>
      <c r="B21" s="8">
        <v>0.61388888888888882</v>
      </c>
      <c r="C21" s="61" t="s">
        <v>17</v>
      </c>
      <c r="D21" s="62">
        <v>0.62222222222222223</v>
      </c>
      <c r="E21" s="219" t="s">
        <v>459</v>
      </c>
      <c r="F21" s="13"/>
      <c r="G21" s="52" t="s">
        <v>220</v>
      </c>
      <c r="H21" s="199" t="s">
        <v>435</v>
      </c>
      <c r="I21" s="36" t="s">
        <v>13</v>
      </c>
      <c r="J21" s="34" t="s">
        <v>429</v>
      </c>
      <c r="K21" s="199" t="s">
        <v>437</v>
      </c>
      <c r="L21" s="13"/>
      <c r="M21" s="34"/>
      <c r="N21" s="35" t="s">
        <v>153</v>
      </c>
      <c r="O21" s="226" t="s">
        <v>476</v>
      </c>
    </row>
    <row r="22" spans="1:27" ht="19.5" customHeight="1">
      <c r="A22" s="301">
        <v>9</v>
      </c>
      <c r="B22" s="41">
        <v>0.60416666666666663</v>
      </c>
      <c r="C22" s="42" t="s">
        <v>17</v>
      </c>
      <c r="D22" s="43">
        <v>0.61249999999999993</v>
      </c>
      <c r="E22" s="22"/>
      <c r="F22" s="5"/>
      <c r="G22" s="23"/>
      <c r="H22" s="24"/>
      <c r="I22" s="25" t="s">
        <v>13</v>
      </c>
      <c r="J22" s="23"/>
      <c r="K22" s="24"/>
      <c r="L22" s="5"/>
      <c r="M22" s="23"/>
      <c r="N22" s="24"/>
      <c r="O22" s="27"/>
    </row>
    <row r="23" spans="1:27" ht="19.5" customHeight="1" thickBot="1">
      <c r="A23" s="304"/>
      <c r="B23" s="30">
        <v>0.61388888888888882</v>
      </c>
      <c r="C23" s="31" t="s">
        <v>17</v>
      </c>
      <c r="D23" s="32">
        <v>0.62222222222222223</v>
      </c>
      <c r="E23" s="33"/>
      <c r="F23" s="13"/>
      <c r="G23" s="55"/>
      <c r="H23" s="56"/>
      <c r="I23" s="36" t="s">
        <v>13</v>
      </c>
      <c r="J23" s="55"/>
      <c r="K23" s="56"/>
      <c r="L23" s="13"/>
      <c r="M23" s="34"/>
      <c r="N23" s="35"/>
      <c r="O23" s="38"/>
    </row>
    <row r="24" spans="1:27" ht="19.5" customHeight="1">
      <c r="A24" s="305">
        <v>10</v>
      </c>
      <c r="B24" s="41">
        <v>0.625</v>
      </c>
      <c r="C24" s="42" t="s">
        <v>17</v>
      </c>
      <c r="D24" s="43">
        <v>0.6333333333333333</v>
      </c>
      <c r="E24" s="22"/>
      <c r="F24" s="5"/>
      <c r="G24" s="23"/>
      <c r="H24" s="24"/>
      <c r="I24" s="25" t="s">
        <v>13</v>
      </c>
      <c r="J24" s="23"/>
      <c r="K24" s="24"/>
      <c r="L24" s="5"/>
      <c r="M24" s="23"/>
      <c r="N24" s="24"/>
      <c r="O24" s="27"/>
    </row>
    <row r="25" spans="1:27" ht="19.5" customHeight="1" thickBot="1">
      <c r="A25" s="306"/>
      <c r="B25" s="9">
        <v>0.63472222222222219</v>
      </c>
      <c r="C25" s="61" t="s">
        <v>17</v>
      </c>
      <c r="D25" s="62">
        <v>0.6430555555555556</v>
      </c>
      <c r="E25" s="33"/>
      <c r="F25" s="13"/>
      <c r="G25" s="34"/>
      <c r="H25" s="35"/>
      <c r="I25" s="12" t="s">
        <v>13</v>
      </c>
      <c r="J25" s="34"/>
      <c r="K25" s="35"/>
      <c r="L25" s="11"/>
      <c r="M25" s="34"/>
      <c r="N25" s="35"/>
      <c r="O25" s="38"/>
    </row>
    <row r="26" spans="1:27" ht="22.5" customHeight="1"/>
    <row r="27" spans="1:27" ht="22.5" customHeight="1"/>
    <row r="28" spans="1:27" ht="22.5" customHeight="1"/>
    <row r="29" spans="1:27" ht="22.5" customHeight="1"/>
    <row r="30" spans="1:27" ht="22.5" customHeight="1"/>
    <row r="31" spans="1:27" ht="22.5" customHeight="1"/>
    <row r="32" spans="1:27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mergeCells count="30">
    <mergeCell ref="A18:A19"/>
    <mergeCell ref="A20:A21"/>
    <mergeCell ref="A22:A23"/>
    <mergeCell ref="A24:A25"/>
    <mergeCell ref="U12:U13"/>
    <mergeCell ref="R5:S14"/>
    <mergeCell ref="C12:C13"/>
    <mergeCell ref="D12:D13"/>
    <mergeCell ref="E12:O13"/>
    <mergeCell ref="W12:W13"/>
    <mergeCell ref="A14:A15"/>
    <mergeCell ref="U14:U15"/>
    <mergeCell ref="W14:W15"/>
    <mergeCell ref="A16:A17"/>
    <mergeCell ref="S17:Y17"/>
    <mergeCell ref="Y5:Z14"/>
    <mergeCell ref="A6:A7"/>
    <mergeCell ref="U6:U7"/>
    <mergeCell ref="W6:W7"/>
    <mergeCell ref="A8:A9"/>
    <mergeCell ref="U8:U9"/>
    <mergeCell ref="W8:W9"/>
    <mergeCell ref="A10:A11"/>
    <mergeCell ref="A12:A13"/>
    <mergeCell ref="B12:B13"/>
    <mergeCell ref="B1:O1"/>
    <mergeCell ref="G2:K2"/>
    <mergeCell ref="G3:H3"/>
    <mergeCell ref="M3:N3"/>
    <mergeCell ref="A4:A5"/>
  </mergeCells>
  <phoneticPr fontId="3"/>
  <pageMargins left="0.23622047244094491" right="0.23622047244094491" top="0.74803149606299213" bottom="0.74803149606299213" header="0.31496062992125984" footer="0.31496062992125984"/>
  <pageSetup paperSize="9" scale="105" orientation="landscape" horizontalDpi="4294967293" verticalDpi="4294967293" r:id="rId1"/>
  <headerFooter>
    <oddHeader xml:space="preserve">&amp;R6年生卒業記念親善試合　兼　第6回ロータリーフレンドシップマッチ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view="pageLayout" zoomScaleNormal="100" workbookViewId="0">
      <selection activeCell="N10" sqref="N10"/>
    </sheetView>
  </sheetViews>
  <sheetFormatPr defaultRowHeight="13.5"/>
  <cols>
    <col min="1" max="1" width="2.75" style="1" customWidth="1"/>
    <col min="2" max="2" width="7.5" style="1" customWidth="1"/>
    <col min="3" max="3" width="9" style="1"/>
    <col min="4" max="4" width="7.5" style="1" customWidth="1"/>
    <col min="5" max="5" width="5" style="1" customWidth="1"/>
    <col min="6" max="6" width="6.25" style="1" customWidth="1"/>
    <col min="7" max="7" width="3" style="1" customWidth="1"/>
    <col min="8" max="8" width="13.875" style="1" customWidth="1"/>
    <col min="9" max="9" width="6.25" style="1" customWidth="1"/>
    <col min="10" max="10" width="3" style="1" customWidth="1"/>
    <col min="11" max="11" width="14" style="1" customWidth="1"/>
    <col min="12" max="12" width="6.25" style="1" customWidth="1"/>
    <col min="13" max="13" width="3" style="1" customWidth="1"/>
    <col min="14" max="14" width="11.25" style="1" customWidth="1"/>
    <col min="15" max="15" width="8.375" style="1" customWidth="1"/>
    <col min="16" max="16" width="1.5" style="1" customWidth="1"/>
    <col min="17" max="19" width="3" style="1" customWidth="1"/>
    <col min="20" max="20" width="0.375" style="1" customWidth="1"/>
    <col min="21" max="21" width="4.375" style="1" customWidth="1"/>
    <col min="22" max="22" width="1" style="1" customWidth="1"/>
    <col min="23" max="23" width="4.375" style="1" customWidth="1"/>
    <col min="24" max="24" width="0.375" style="1" customWidth="1"/>
    <col min="25" max="27" width="3" style="1" customWidth="1"/>
    <col min="28" max="38" width="5" style="1" customWidth="1"/>
    <col min="39" max="16384" width="9" style="1"/>
  </cols>
  <sheetData>
    <row r="1" spans="1:27" ht="22.5" customHeight="1" thickBot="1">
      <c r="B1" s="279" t="s">
        <v>66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27" ht="19.5" customHeight="1">
      <c r="B2" s="2" t="s">
        <v>1</v>
      </c>
      <c r="C2" s="3" t="s">
        <v>2</v>
      </c>
      <c r="D2" s="4" t="s">
        <v>3</v>
      </c>
      <c r="E2" s="5"/>
      <c r="F2" s="5"/>
      <c r="G2" s="281" t="s">
        <v>4</v>
      </c>
      <c r="H2" s="282"/>
      <c r="I2" s="282"/>
      <c r="J2" s="282"/>
      <c r="K2" s="283"/>
      <c r="L2" s="5"/>
      <c r="M2" s="6"/>
      <c r="N2" s="6"/>
      <c r="O2" s="7"/>
    </row>
    <row r="3" spans="1:27" ht="24" customHeight="1" thickBot="1">
      <c r="B3" s="8">
        <v>8.3333333333333332E-3</v>
      </c>
      <c r="C3" s="9">
        <v>1.3888888888888889E-3</v>
      </c>
      <c r="D3" s="10">
        <v>2.7777777777777779E-3</v>
      </c>
      <c r="E3" s="11" t="s">
        <v>5</v>
      </c>
      <c r="F3" s="12" t="s">
        <v>6</v>
      </c>
      <c r="G3" s="284" t="s">
        <v>7</v>
      </c>
      <c r="H3" s="285"/>
      <c r="I3" s="13"/>
      <c r="J3" s="14"/>
      <c r="K3" s="14"/>
      <c r="L3" s="12" t="s">
        <v>6</v>
      </c>
      <c r="M3" s="286" t="s">
        <v>8</v>
      </c>
      <c r="N3" s="287"/>
      <c r="O3" s="15" t="s">
        <v>9</v>
      </c>
      <c r="Q3" s="16"/>
      <c r="R3" s="17"/>
      <c r="S3" s="17"/>
      <c r="T3" s="17"/>
      <c r="U3" s="17"/>
      <c r="V3" s="17"/>
      <c r="W3" s="17"/>
      <c r="X3" s="17"/>
      <c r="Y3" s="17"/>
      <c r="Z3" s="17"/>
      <c r="AA3" s="18"/>
    </row>
    <row r="4" spans="1:27" ht="18.75" customHeight="1">
      <c r="A4" s="275">
        <v>1</v>
      </c>
      <c r="B4" s="19">
        <v>0.39583333333333331</v>
      </c>
      <c r="C4" s="20" t="s">
        <v>10</v>
      </c>
      <c r="D4" s="21">
        <v>0.40416666666666662</v>
      </c>
      <c r="E4" s="22" t="s">
        <v>11</v>
      </c>
      <c r="F4" s="5"/>
      <c r="G4" s="23" t="s">
        <v>12</v>
      </c>
      <c r="H4" s="24" t="str">
        <f>HYPERLINK([1]第２G!C23)</f>
        <v>生野</v>
      </c>
      <c r="I4" s="63" t="s">
        <v>13</v>
      </c>
      <c r="J4" s="64" t="s">
        <v>14</v>
      </c>
      <c r="K4" s="24" t="str">
        <f>HYPERLINK([1]第２G!C24)</f>
        <v>イースト</v>
      </c>
      <c r="L4" s="5"/>
      <c r="M4" s="23" t="s">
        <v>15</v>
      </c>
      <c r="N4" s="24" t="str">
        <f>$H$6</f>
        <v>大工大</v>
      </c>
      <c r="O4" s="27" t="s">
        <v>16</v>
      </c>
      <c r="Q4" s="28"/>
      <c r="AA4" s="29"/>
    </row>
    <row r="5" spans="1:27" ht="18.75" customHeight="1" thickBot="1">
      <c r="A5" s="288"/>
      <c r="B5" s="30">
        <v>0.4055555555555555</v>
      </c>
      <c r="C5" s="31" t="s">
        <v>17</v>
      </c>
      <c r="D5" s="32">
        <v>0.41388888888888892</v>
      </c>
      <c r="E5" s="33" t="s">
        <v>18</v>
      </c>
      <c r="F5" s="13"/>
      <c r="G5" s="34" t="s">
        <v>19</v>
      </c>
      <c r="H5" s="35" t="str">
        <f>HYPERLINK([1]第２G!C25)</f>
        <v>花園</v>
      </c>
      <c r="I5" s="65" t="s">
        <v>13</v>
      </c>
      <c r="J5" s="66" t="s">
        <v>20</v>
      </c>
      <c r="K5" s="35" t="str">
        <f>HYPERLINK([1]第２G!C26)</f>
        <v>広陵</v>
      </c>
      <c r="L5" s="13"/>
      <c r="M5" s="34" t="s">
        <v>21</v>
      </c>
      <c r="N5" s="35" t="str">
        <f>$H$7</f>
        <v>阿倍野</v>
      </c>
      <c r="O5" s="38" t="s">
        <v>22</v>
      </c>
      <c r="Q5" s="28"/>
      <c r="R5" s="259" t="s">
        <v>23</v>
      </c>
      <c r="S5" s="260"/>
      <c r="T5" s="39"/>
      <c r="Y5" s="259" t="s">
        <v>24</v>
      </c>
      <c r="Z5" s="260"/>
      <c r="AA5" s="29"/>
    </row>
    <row r="6" spans="1:27" ht="18.75" customHeight="1">
      <c r="A6" s="301">
        <v>2</v>
      </c>
      <c r="B6" s="19">
        <v>0.41666666666666669</v>
      </c>
      <c r="C6" s="20" t="s">
        <v>10</v>
      </c>
      <c r="D6" s="21">
        <v>0.42499999999999999</v>
      </c>
      <c r="E6" s="22" t="s">
        <v>25</v>
      </c>
      <c r="F6" s="5"/>
      <c r="G6" s="23" t="s">
        <v>15</v>
      </c>
      <c r="H6" s="24" t="str">
        <f>HYPERLINK([1]第２G!L23)</f>
        <v>大工大</v>
      </c>
      <c r="I6" s="63" t="s">
        <v>13</v>
      </c>
      <c r="J6" s="64" t="s">
        <v>26</v>
      </c>
      <c r="K6" s="24" t="str">
        <f>HYPERLINK([1]第２G!L24)</f>
        <v>尼崎</v>
      </c>
      <c r="L6" s="5"/>
      <c r="M6" s="23" t="s">
        <v>12</v>
      </c>
      <c r="N6" s="24" t="str">
        <f>$H$4</f>
        <v>生野</v>
      </c>
      <c r="O6" s="27" t="s">
        <v>16</v>
      </c>
      <c r="Q6" s="28"/>
      <c r="R6" s="261"/>
      <c r="S6" s="262"/>
      <c r="T6" s="39"/>
      <c r="U6" s="302" t="s">
        <v>27</v>
      </c>
      <c r="V6" s="39"/>
      <c r="W6" s="302" t="s">
        <v>27</v>
      </c>
      <c r="X6" s="39"/>
      <c r="Y6" s="261"/>
      <c r="Z6" s="262"/>
      <c r="AA6" s="29"/>
    </row>
    <row r="7" spans="1:27" ht="18.75" customHeight="1" thickBot="1">
      <c r="A7" s="288"/>
      <c r="B7" s="30">
        <v>0.42638888888888887</v>
      </c>
      <c r="C7" s="31" t="s">
        <v>17</v>
      </c>
      <c r="D7" s="32">
        <v>0.43472222222222223</v>
      </c>
      <c r="E7" s="33" t="s">
        <v>28</v>
      </c>
      <c r="F7" s="13"/>
      <c r="G7" s="34" t="s">
        <v>21</v>
      </c>
      <c r="H7" s="35" t="str">
        <f>HYPERLINK([1]第２G!L25)</f>
        <v>阿倍野</v>
      </c>
      <c r="I7" s="65" t="s">
        <v>13</v>
      </c>
      <c r="J7" s="66" t="s">
        <v>29</v>
      </c>
      <c r="K7" s="35" t="str">
        <f>HYPERLINK([1]第２G!L26)</f>
        <v>兵庫県</v>
      </c>
      <c r="L7" s="13"/>
      <c r="M7" s="34" t="s">
        <v>19</v>
      </c>
      <c r="N7" s="35" t="str">
        <f>$H$5</f>
        <v>花園</v>
      </c>
      <c r="O7" s="38" t="s">
        <v>22</v>
      </c>
      <c r="Q7" s="28"/>
      <c r="R7" s="261"/>
      <c r="S7" s="262"/>
      <c r="T7" s="39"/>
      <c r="U7" s="303"/>
      <c r="V7" s="39"/>
      <c r="W7" s="303"/>
      <c r="X7" s="39"/>
      <c r="Y7" s="261"/>
      <c r="Z7" s="262"/>
      <c r="AA7" s="29"/>
    </row>
    <row r="8" spans="1:27" ht="18.75" customHeight="1" thickBot="1">
      <c r="A8" s="301">
        <v>3</v>
      </c>
      <c r="B8" s="41">
        <v>0.4375</v>
      </c>
      <c r="C8" s="42" t="s">
        <v>17</v>
      </c>
      <c r="D8" s="43">
        <v>0.4458333333333333</v>
      </c>
      <c r="E8" s="22" t="s">
        <v>30</v>
      </c>
      <c r="F8" s="5"/>
      <c r="G8" s="44" t="s">
        <v>31</v>
      </c>
      <c r="H8" s="45" t="s">
        <v>67</v>
      </c>
      <c r="I8" s="25" t="s">
        <v>13</v>
      </c>
      <c r="J8" s="44" t="s">
        <v>32</v>
      </c>
      <c r="K8" s="67" t="s">
        <v>68</v>
      </c>
      <c r="L8" s="5"/>
      <c r="M8" s="23" t="s">
        <v>14</v>
      </c>
      <c r="N8" s="578" t="str">
        <f>$K$6</f>
        <v>尼崎</v>
      </c>
      <c r="O8" s="27" t="s">
        <v>16</v>
      </c>
      <c r="Q8" s="28"/>
      <c r="R8" s="261"/>
      <c r="S8" s="262"/>
      <c r="T8" s="39"/>
      <c r="U8" s="294" t="s">
        <v>34</v>
      </c>
      <c r="V8" s="46"/>
      <c r="W8" s="294" t="s">
        <v>34</v>
      </c>
      <c r="X8" s="46"/>
      <c r="Y8" s="261"/>
      <c r="Z8" s="262"/>
      <c r="AA8" s="29"/>
    </row>
    <row r="9" spans="1:27" ht="18.75" customHeight="1" thickBot="1">
      <c r="A9" s="288"/>
      <c r="B9" s="30">
        <v>0.44722222222222219</v>
      </c>
      <c r="C9" s="31" t="s">
        <v>17</v>
      </c>
      <c r="D9" s="32">
        <v>0.45555555555555555</v>
      </c>
      <c r="E9" s="33" t="s">
        <v>35</v>
      </c>
      <c r="F9" s="40"/>
      <c r="G9" s="52" t="s">
        <v>31</v>
      </c>
      <c r="H9" s="45" t="s">
        <v>69</v>
      </c>
      <c r="I9" s="36" t="s">
        <v>13</v>
      </c>
      <c r="J9" s="52" t="s">
        <v>32</v>
      </c>
      <c r="K9" s="67" t="s">
        <v>70</v>
      </c>
      <c r="L9" s="13"/>
      <c r="M9" s="34" t="s">
        <v>29</v>
      </c>
      <c r="N9" s="228" t="str">
        <f>$K$7</f>
        <v>兵庫県</v>
      </c>
      <c r="O9" s="226" t="s">
        <v>477</v>
      </c>
      <c r="Q9" s="28"/>
      <c r="R9" s="261"/>
      <c r="S9" s="262"/>
      <c r="T9" s="39"/>
      <c r="U9" s="294"/>
      <c r="V9" s="46"/>
      <c r="W9" s="294"/>
      <c r="X9" s="46"/>
      <c r="Y9" s="261"/>
      <c r="Z9" s="262"/>
      <c r="AA9" s="29"/>
    </row>
    <row r="10" spans="1:27" ht="18.75" customHeight="1" thickBot="1">
      <c r="A10" s="301">
        <v>4</v>
      </c>
      <c r="B10" s="41">
        <v>0.45833333333333331</v>
      </c>
      <c r="C10" s="42" t="s">
        <v>17</v>
      </c>
      <c r="D10" s="43">
        <v>0.46666666666666662</v>
      </c>
      <c r="E10" s="22" t="s">
        <v>38</v>
      </c>
      <c r="F10" s="5"/>
      <c r="G10" s="44" t="s">
        <v>39</v>
      </c>
      <c r="H10" s="68" t="s">
        <v>71</v>
      </c>
      <c r="I10" s="25" t="s">
        <v>13</v>
      </c>
      <c r="J10" s="44" t="s">
        <v>41</v>
      </c>
      <c r="K10" s="51" t="s">
        <v>72</v>
      </c>
      <c r="L10" s="5"/>
      <c r="M10" s="23" t="s">
        <v>26</v>
      </c>
      <c r="N10" s="229" t="s">
        <v>482</v>
      </c>
      <c r="O10" s="27" t="s">
        <v>16</v>
      </c>
      <c r="Q10" s="28"/>
      <c r="R10" s="261"/>
      <c r="S10" s="262"/>
      <c r="T10" s="39"/>
      <c r="Y10" s="261"/>
      <c r="Z10" s="262"/>
      <c r="AA10" s="29"/>
    </row>
    <row r="11" spans="1:27" ht="18.75" customHeight="1" thickBot="1">
      <c r="A11" s="276"/>
      <c r="B11" s="30">
        <v>0.4680555555555555</v>
      </c>
      <c r="C11" s="31" t="s">
        <v>17</v>
      </c>
      <c r="D11" s="32">
        <v>0.47638888888888892</v>
      </c>
      <c r="E11" s="33" t="s">
        <v>43</v>
      </c>
      <c r="F11" s="13"/>
      <c r="G11" s="52" t="s">
        <v>39</v>
      </c>
      <c r="H11" s="69" t="s">
        <v>73</v>
      </c>
      <c r="I11" s="36" t="s">
        <v>13</v>
      </c>
      <c r="J11" s="52" t="s">
        <v>41</v>
      </c>
      <c r="K11" s="51" t="s">
        <v>74</v>
      </c>
      <c r="L11" s="13"/>
      <c r="M11" s="34" t="s">
        <v>20</v>
      </c>
      <c r="N11" s="229" t="s">
        <v>481</v>
      </c>
      <c r="O11" s="226" t="s">
        <v>477</v>
      </c>
      <c r="Q11" s="28"/>
      <c r="R11" s="261"/>
      <c r="S11" s="262"/>
      <c r="T11" s="39"/>
      <c r="Y11" s="261"/>
      <c r="Z11" s="262"/>
      <c r="AA11" s="29"/>
    </row>
    <row r="12" spans="1:27" ht="18.75" customHeight="1">
      <c r="A12" s="275"/>
      <c r="B12" s="277">
        <v>0.51041666666666663</v>
      </c>
      <c r="C12" s="265" t="s">
        <v>10</v>
      </c>
      <c r="D12" s="267">
        <v>0.53125</v>
      </c>
      <c r="E12" s="269" t="s">
        <v>46</v>
      </c>
      <c r="F12" s="270"/>
      <c r="G12" s="270"/>
      <c r="H12" s="270"/>
      <c r="I12" s="270"/>
      <c r="J12" s="270"/>
      <c r="K12" s="270"/>
      <c r="L12" s="270"/>
      <c r="M12" s="270"/>
      <c r="N12" s="270"/>
      <c r="O12" s="271"/>
      <c r="Q12" s="28"/>
      <c r="R12" s="263"/>
      <c r="S12" s="264"/>
      <c r="T12" s="39"/>
      <c r="U12" s="294" t="s">
        <v>50</v>
      </c>
      <c r="V12" s="46"/>
      <c r="W12" s="294" t="s">
        <v>50</v>
      </c>
      <c r="X12" s="46"/>
      <c r="Y12" s="263"/>
      <c r="Z12" s="264"/>
      <c r="AA12" s="29"/>
    </row>
    <row r="13" spans="1:27" ht="18.75" customHeight="1" thickBot="1">
      <c r="A13" s="276"/>
      <c r="B13" s="278"/>
      <c r="C13" s="266"/>
      <c r="D13" s="268"/>
      <c r="E13" s="272"/>
      <c r="F13" s="273"/>
      <c r="G13" s="273"/>
      <c r="H13" s="273"/>
      <c r="I13" s="273"/>
      <c r="J13" s="273"/>
      <c r="K13" s="273"/>
      <c r="L13" s="273"/>
      <c r="M13" s="273"/>
      <c r="N13" s="273"/>
      <c r="O13" s="274"/>
      <c r="Q13" s="28"/>
      <c r="U13" s="294"/>
      <c r="V13" s="46"/>
      <c r="W13" s="294"/>
      <c r="X13" s="46"/>
      <c r="AA13" s="29"/>
    </row>
    <row r="14" spans="1:27" ht="18.75" customHeight="1">
      <c r="A14" s="275">
        <v>5</v>
      </c>
      <c r="B14" s="19">
        <v>0.54166666666666663</v>
      </c>
      <c r="C14" s="20" t="s">
        <v>17</v>
      </c>
      <c r="D14" s="21">
        <v>0.54999999999999993</v>
      </c>
      <c r="E14" s="22" t="s">
        <v>47</v>
      </c>
      <c r="F14" s="5"/>
      <c r="G14" s="23" t="s">
        <v>59</v>
      </c>
      <c r="H14" s="24" t="str">
        <f>HYPERLINK([1]第２G!W23)</f>
        <v>みなと</v>
      </c>
      <c r="I14" s="63" t="s">
        <v>13</v>
      </c>
      <c r="J14" s="64" t="s">
        <v>75</v>
      </c>
      <c r="K14" s="24" t="str">
        <f>HYPERLINK([1]第２G!W24)</f>
        <v>山城</v>
      </c>
      <c r="L14" s="5"/>
      <c r="M14" s="23" t="s">
        <v>52</v>
      </c>
      <c r="N14" s="24" t="str">
        <f>$H$16</f>
        <v>大阪中</v>
      </c>
      <c r="O14" s="27" t="s">
        <v>16</v>
      </c>
      <c r="Q14" s="28"/>
      <c r="AA14" s="29"/>
    </row>
    <row r="15" spans="1:27" ht="18.75" customHeight="1">
      <c r="A15" s="288"/>
      <c r="B15" s="30">
        <v>0.55138888888888882</v>
      </c>
      <c r="C15" s="31" t="s">
        <v>17</v>
      </c>
      <c r="D15" s="32">
        <v>0.55972222222222223</v>
      </c>
      <c r="E15" s="70" t="s">
        <v>51</v>
      </c>
      <c r="F15" s="71"/>
      <c r="G15" s="72" t="s">
        <v>48</v>
      </c>
      <c r="H15" s="73" t="str">
        <f>HYPERLINK([1]第２G!U25)</f>
        <v>堺</v>
      </c>
      <c r="I15" s="74" t="s">
        <v>13</v>
      </c>
      <c r="J15" s="75" t="s">
        <v>49</v>
      </c>
      <c r="K15" s="73" t="s">
        <v>76</v>
      </c>
      <c r="L15" s="71"/>
      <c r="M15" s="72" t="s">
        <v>55</v>
      </c>
      <c r="N15" s="73" t="str">
        <f>$H$17</f>
        <v>箕面</v>
      </c>
      <c r="O15" s="76" t="s">
        <v>22</v>
      </c>
      <c r="Q15" s="28"/>
      <c r="S15" s="298" t="s">
        <v>60</v>
      </c>
      <c r="T15" s="299"/>
      <c r="U15" s="299"/>
      <c r="V15" s="299"/>
      <c r="W15" s="299"/>
      <c r="X15" s="299"/>
      <c r="Y15" s="300"/>
      <c r="AA15" s="29"/>
    </row>
    <row r="16" spans="1:27" ht="18.75" customHeight="1">
      <c r="A16" s="309">
        <v>6</v>
      </c>
      <c r="B16" s="41">
        <v>0.5625</v>
      </c>
      <c r="C16" s="42" t="s">
        <v>17</v>
      </c>
      <c r="D16" s="43">
        <v>0.5708333333333333</v>
      </c>
      <c r="E16" s="77" t="s">
        <v>54</v>
      </c>
      <c r="F16" s="78"/>
      <c r="G16" s="55" t="s">
        <v>52</v>
      </c>
      <c r="H16" s="56" t="str">
        <f>HYPERLINK([1]第２G!AD23)</f>
        <v>大阪中</v>
      </c>
      <c r="I16" s="79" t="s">
        <v>13</v>
      </c>
      <c r="J16" s="80" t="s">
        <v>53</v>
      </c>
      <c r="K16" s="56" t="str">
        <f>HYPERLINK([1]第２G!AD24)</f>
        <v>明石</v>
      </c>
      <c r="L16" s="78"/>
      <c r="M16" s="55" t="s">
        <v>58</v>
      </c>
      <c r="N16" s="56" t="str">
        <f t="shared" ref="N16:N17" si="0">H18</f>
        <v>三田</v>
      </c>
      <c r="O16" s="81" t="s">
        <v>16</v>
      </c>
      <c r="Q16" s="28"/>
      <c r="AA16" s="29"/>
    </row>
    <row r="17" spans="1:27" ht="18.75" customHeight="1" thickBot="1">
      <c r="A17" s="288"/>
      <c r="B17" s="30">
        <v>0.57222222222222219</v>
      </c>
      <c r="C17" s="31" t="s">
        <v>17</v>
      </c>
      <c r="D17" s="32">
        <v>0.5805555555555556</v>
      </c>
      <c r="E17" s="33" t="s">
        <v>57</v>
      </c>
      <c r="F17" s="13"/>
      <c r="G17" s="34" t="s">
        <v>55</v>
      </c>
      <c r="H17" s="35" t="str">
        <f>HYPERLINK([1]第２G!AD25)</f>
        <v>箕面</v>
      </c>
      <c r="I17" s="65" t="s">
        <v>13</v>
      </c>
      <c r="J17" s="66" t="s">
        <v>56</v>
      </c>
      <c r="K17" s="35" t="str">
        <f>HYPERLINK([1]第２G!AD26)</f>
        <v>川西</v>
      </c>
      <c r="L17" s="13"/>
      <c r="M17" s="34" t="s">
        <v>77</v>
      </c>
      <c r="N17" s="35" t="str">
        <f t="shared" si="0"/>
        <v>合同B</v>
      </c>
      <c r="O17" s="38" t="s">
        <v>22</v>
      </c>
      <c r="Q17" s="28"/>
      <c r="AA17" s="29"/>
    </row>
    <row r="18" spans="1:27" ht="18.75" customHeight="1">
      <c r="A18" s="301">
        <v>7</v>
      </c>
      <c r="B18" s="41">
        <v>0.58333333333333337</v>
      </c>
      <c r="C18" s="42" t="s">
        <v>17</v>
      </c>
      <c r="D18" s="43">
        <v>0.59166666666666667</v>
      </c>
      <c r="E18" s="77" t="s">
        <v>61</v>
      </c>
      <c r="F18" s="5"/>
      <c r="G18" s="23" t="s">
        <v>58</v>
      </c>
      <c r="H18" s="24" t="str">
        <f>HYPERLINK([1]第２G!AM23)</f>
        <v>三田</v>
      </c>
      <c r="I18" s="63" t="s">
        <v>13</v>
      </c>
      <c r="J18" s="64" t="s">
        <v>78</v>
      </c>
      <c r="K18" s="24" t="str">
        <f>HYPERLINK([1]第２G!AM24)</f>
        <v>洛西</v>
      </c>
      <c r="L18" s="5"/>
      <c r="M18" s="23" t="s">
        <v>75</v>
      </c>
      <c r="N18" s="24" t="s">
        <v>79</v>
      </c>
      <c r="O18" s="27" t="s">
        <v>16</v>
      </c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60"/>
    </row>
    <row r="19" spans="1:27" ht="18.75" customHeight="1" thickBot="1">
      <c r="A19" s="288"/>
      <c r="B19" s="30">
        <v>0.59305555555555556</v>
      </c>
      <c r="C19" s="31" t="s">
        <v>17</v>
      </c>
      <c r="D19" s="32">
        <v>0.60138888888888886</v>
      </c>
      <c r="E19" s="33" t="s">
        <v>62</v>
      </c>
      <c r="F19" s="13"/>
      <c r="G19" s="34" t="s">
        <v>77</v>
      </c>
      <c r="H19" s="35" t="str">
        <f>HYPERLINK([1]第２G!AM25)</f>
        <v>合同B</v>
      </c>
      <c r="I19" s="65" t="s">
        <v>13</v>
      </c>
      <c r="J19" s="66" t="s">
        <v>80</v>
      </c>
      <c r="K19" s="35" t="str">
        <f>HYPERLINK([1]第２G!AM26)</f>
        <v>姫路</v>
      </c>
      <c r="L19" s="13"/>
      <c r="M19" s="34" t="s">
        <v>49</v>
      </c>
      <c r="N19" s="35" t="s">
        <v>76</v>
      </c>
      <c r="O19" s="38" t="s">
        <v>22</v>
      </c>
    </row>
    <row r="20" spans="1:27" ht="18.75" customHeight="1">
      <c r="A20" s="301">
        <v>8</v>
      </c>
      <c r="B20" s="41">
        <v>0.60416666666666663</v>
      </c>
      <c r="C20" s="42" t="s">
        <v>17</v>
      </c>
      <c r="D20" s="43">
        <v>0.61249999999999993</v>
      </c>
      <c r="E20" s="22" t="s">
        <v>63</v>
      </c>
      <c r="F20" s="5"/>
      <c r="G20" s="44" t="s">
        <v>81</v>
      </c>
      <c r="H20" s="67" t="s">
        <v>82</v>
      </c>
      <c r="I20" s="25" t="s">
        <v>13</v>
      </c>
      <c r="J20" s="44" t="s">
        <v>83</v>
      </c>
      <c r="K20" s="67" t="s">
        <v>84</v>
      </c>
      <c r="L20" s="5"/>
      <c r="M20" s="23" t="s">
        <v>53</v>
      </c>
      <c r="N20" s="24" t="str">
        <f>$K$16</f>
        <v>明石</v>
      </c>
      <c r="O20" s="27" t="s">
        <v>16</v>
      </c>
    </row>
    <row r="21" spans="1:27" ht="18.75" customHeight="1" thickBot="1">
      <c r="A21" s="304"/>
      <c r="B21" s="30">
        <v>0.61388888888888882</v>
      </c>
      <c r="C21" s="31" t="s">
        <v>17</v>
      </c>
      <c r="D21" s="32">
        <v>0.62222222222222223</v>
      </c>
      <c r="E21" s="33" t="s">
        <v>64</v>
      </c>
      <c r="F21" s="13"/>
      <c r="G21" s="52" t="s">
        <v>81</v>
      </c>
      <c r="H21" s="82" t="s">
        <v>85</v>
      </c>
      <c r="I21" s="36" t="s">
        <v>13</v>
      </c>
      <c r="J21" s="52" t="s">
        <v>83</v>
      </c>
      <c r="K21" s="82" t="s">
        <v>86</v>
      </c>
      <c r="L21" s="13"/>
      <c r="M21" s="34" t="s">
        <v>56</v>
      </c>
      <c r="N21" s="35" t="str">
        <f>$K$17</f>
        <v>川西</v>
      </c>
      <c r="O21" s="226" t="s">
        <v>478</v>
      </c>
    </row>
    <row r="22" spans="1:27" ht="18.75" customHeight="1">
      <c r="A22" s="305">
        <v>9</v>
      </c>
      <c r="B22" s="41">
        <v>0.625</v>
      </c>
      <c r="C22" s="42" t="s">
        <v>17</v>
      </c>
      <c r="D22" s="43">
        <v>0.6333333333333333</v>
      </c>
      <c r="E22" s="22" t="s">
        <v>65</v>
      </c>
      <c r="F22" s="5"/>
      <c r="G22" s="44" t="s">
        <v>87</v>
      </c>
      <c r="H22" s="67" t="s">
        <v>88</v>
      </c>
      <c r="I22" s="25" t="s">
        <v>13</v>
      </c>
      <c r="J22" s="44" t="s">
        <v>32</v>
      </c>
      <c r="K22" s="67" t="s">
        <v>89</v>
      </c>
      <c r="L22" s="5"/>
      <c r="M22" s="64" t="s">
        <v>78</v>
      </c>
      <c r="N22" s="24" t="s">
        <v>90</v>
      </c>
      <c r="O22" s="27" t="s">
        <v>16</v>
      </c>
    </row>
    <row r="23" spans="1:27" ht="18.75" customHeight="1" thickBot="1">
      <c r="A23" s="306"/>
      <c r="B23" s="9">
        <v>0.63472222222222219</v>
      </c>
      <c r="C23" s="61" t="s">
        <v>17</v>
      </c>
      <c r="D23" s="62">
        <v>0.6430555555555556</v>
      </c>
      <c r="E23" s="33" t="s">
        <v>91</v>
      </c>
      <c r="F23" s="13"/>
      <c r="G23" s="52" t="s">
        <v>87</v>
      </c>
      <c r="H23" s="141" t="s">
        <v>92</v>
      </c>
      <c r="I23" s="36" t="s">
        <v>13</v>
      </c>
      <c r="J23" s="52" t="s">
        <v>32</v>
      </c>
      <c r="K23" s="141" t="s">
        <v>93</v>
      </c>
      <c r="L23" s="13"/>
      <c r="M23" s="66" t="s">
        <v>80</v>
      </c>
      <c r="N23" s="35" t="s">
        <v>94</v>
      </c>
      <c r="O23" s="226" t="s">
        <v>479</v>
      </c>
    </row>
    <row r="24" spans="1:27" ht="22.5" customHeight="1">
      <c r="A24" s="275">
        <v>10</v>
      </c>
      <c r="B24" s="53">
        <v>0.64583333333333337</v>
      </c>
      <c r="C24" s="20" t="s">
        <v>17</v>
      </c>
      <c r="D24" s="21">
        <v>0.65416666666666667</v>
      </c>
      <c r="E24" s="22" t="s">
        <v>95</v>
      </c>
      <c r="F24" s="5"/>
      <c r="G24" s="44" t="s">
        <v>96</v>
      </c>
      <c r="H24" s="68" t="s">
        <v>97</v>
      </c>
      <c r="I24" s="25" t="s">
        <v>13</v>
      </c>
      <c r="J24" s="44" t="s">
        <v>98</v>
      </c>
      <c r="K24" s="68" t="s">
        <v>99</v>
      </c>
      <c r="L24" s="5"/>
      <c r="M24" s="23" t="s">
        <v>59</v>
      </c>
      <c r="N24" s="24" t="s">
        <v>100</v>
      </c>
      <c r="O24" s="27" t="s">
        <v>16</v>
      </c>
    </row>
    <row r="25" spans="1:27" ht="22.5" customHeight="1" thickBot="1">
      <c r="A25" s="276"/>
      <c r="B25" s="8">
        <v>0.65555555555555556</v>
      </c>
      <c r="C25" s="61" t="s">
        <v>17</v>
      </c>
      <c r="D25" s="62">
        <v>0.66388888888888886</v>
      </c>
      <c r="E25" s="33" t="s">
        <v>101</v>
      </c>
      <c r="F25" s="13"/>
      <c r="G25" s="83" t="s">
        <v>96</v>
      </c>
      <c r="H25" s="227" t="s">
        <v>102</v>
      </c>
      <c r="I25" s="36" t="s">
        <v>13</v>
      </c>
      <c r="J25" s="52" t="s">
        <v>98</v>
      </c>
      <c r="K25" s="227" t="s">
        <v>103</v>
      </c>
      <c r="L25" s="11"/>
      <c r="M25" s="34" t="s">
        <v>48</v>
      </c>
      <c r="N25" s="35" t="s">
        <v>104</v>
      </c>
      <c r="O25" s="226" t="s">
        <v>478</v>
      </c>
    </row>
    <row r="26" spans="1:27" ht="22.5" customHeight="1"/>
    <row r="27" spans="1:27" ht="22.5" customHeight="1"/>
    <row r="28" spans="1:27" ht="22.5" customHeight="1"/>
    <row r="29" spans="1:27" ht="22.5" customHeight="1"/>
    <row r="30" spans="1:27" ht="22.5" customHeight="1"/>
    <row r="31" spans="1:27" ht="22.5" customHeight="1"/>
    <row r="32" spans="1:27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mergeCells count="28">
    <mergeCell ref="A20:A21"/>
    <mergeCell ref="A22:A23"/>
    <mergeCell ref="A24:A25"/>
    <mergeCell ref="U12:U13"/>
    <mergeCell ref="W12:W13"/>
    <mergeCell ref="A14:A15"/>
    <mergeCell ref="S15:Y15"/>
    <mergeCell ref="A16:A17"/>
    <mergeCell ref="A18:A19"/>
    <mergeCell ref="Y5:Z12"/>
    <mergeCell ref="A6:A7"/>
    <mergeCell ref="U6:U7"/>
    <mergeCell ref="W6:W7"/>
    <mergeCell ref="A8:A9"/>
    <mergeCell ref="U8:U9"/>
    <mergeCell ref="W8:W9"/>
    <mergeCell ref="B1:O1"/>
    <mergeCell ref="G2:K2"/>
    <mergeCell ref="G3:H3"/>
    <mergeCell ref="M3:N3"/>
    <mergeCell ref="A4:A5"/>
    <mergeCell ref="R5:S12"/>
    <mergeCell ref="C12:C13"/>
    <mergeCell ref="D12:D13"/>
    <mergeCell ref="E12:O13"/>
    <mergeCell ref="A10:A11"/>
    <mergeCell ref="A12:A13"/>
    <mergeCell ref="B12:B13"/>
  </mergeCells>
  <phoneticPr fontId="3"/>
  <pageMargins left="0.23622047244094491" right="0.23622047244094491" top="0.74803149606299213" bottom="0.74803149606299213" header="0.31496062992125984" footer="0.31496062992125984"/>
  <pageSetup paperSize="9" scale="105" orientation="landscape" horizontalDpi="4294967293" verticalDpi="4294967293" r:id="rId1"/>
  <headerFooter>
    <oddHeader>&amp;R6年生卒業記念親善試合　兼　第6回ロータリーフレンドシップマッチ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topLeftCell="A4" zoomScaleNormal="100" workbookViewId="0">
      <selection activeCell="AA20" sqref="AA20"/>
    </sheetView>
  </sheetViews>
  <sheetFormatPr defaultRowHeight="13.5"/>
  <cols>
    <col min="1" max="48" width="2.75" customWidth="1"/>
    <col min="49" max="56" width="3.25" customWidth="1"/>
    <col min="57" max="62" width="3.75" customWidth="1"/>
  </cols>
  <sheetData>
    <row r="1" spans="1:55" ht="13.5" customHeight="1">
      <c r="A1" s="386" t="s">
        <v>66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</row>
    <row r="2" spans="1:55" ht="13.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</row>
    <row r="3" spans="1:55" ht="19.5" customHeight="1">
      <c r="A3" s="384" t="s">
        <v>149</v>
      </c>
      <c r="B3" s="385"/>
      <c r="C3" s="124"/>
      <c r="D3" s="124"/>
      <c r="E3" s="124"/>
      <c r="F3" s="124"/>
      <c r="G3" s="124"/>
      <c r="Q3" s="384" t="s">
        <v>148</v>
      </c>
      <c r="R3" s="385"/>
      <c r="AG3" s="384" t="s">
        <v>147</v>
      </c>
      <c r="AH3" s="385"/>
    </row>
    <row r="4" spans="1:55" ht="19.5" customHeight="1">
      <c r="A4" s="385"/>
      <c r="B4" s="385"/>
      <c r="C4" s="124"/>
      <c r="D4" s="124"/>
      <c r="E4" s="124"/>
      <c r="F4" s="124"/>
      <c r="G4" s="386"/>
      <c r="H4" s="367"/>
      <c r="O4" s="124"/>
      <c r="P4" s="124"/>
      <c r="Q4" s="385"/>
      <c r="R4" s="385"/>
      <c r="S4" s="124"/>
      <c r="T4" s="124"/>
      <c r="U4" s="386"/>
      <c r="V4" s="367"/>
      <c r="AC4" s="124"/>
      <c r="AD4" s="124"/>
      <c r="AE4" s="124"/>
      <c r="AF4" s="124"/>
      <c r="AG4" s="385"/>
      <c r="AH4" s="385"/>
      <c r="AI4" s="386"/>
      <c r="AJ4" s="367"/>
    </row>
    <row r="5" spans="1:55">
      <c r="B5" s="367"/>
      <c r="C5" s="367"/>
      <c r="D5" s="105"/>
      <c r="E5" s="105"/>
      <c r="F5" s="105"/>
      <c r="G5" s="105"/>
      <c r="H5" s="106"/>
      <c r="I5" s="105"/>
      <c r="J5" s="105"/>
      <c r="K5" s="105"/>
      <c r="L5" s="367"/>
      <c r="M5" s="367"/>
      <c r="R5" s="367"/>
      <c r="S5" s="367"/>
      <c r="T5" s="105"/>
      <c r="U5" s="105"/>
      <c r="V5" s="105"/>
      <c r="W5" s="105"/>
      <c r="X5" s="106"/>
      <c r="Y5" s="105"/>
      <c r="Z5" s="105"/>
      <c r="AA5" s="105"/>
      <c r="AB5" s="367"/>
      <c r="AC5" s="367"/>
      <c r="AH5" s="367"/>
      <c r="AI5" s="367"/>
      <c r="AJ5" s="105"/>
      <c r="AK5" s="105"/>
      <c r="AL5" s="105"/>
      <c r="AM5" s="105"/>
      <c r="AN5" s="106"/>
      <c r="AO5" s="105"/>
      <c r="AP5" s="105"/>
      <c r="AQ5" s="105"/>
      <c r="AV5" s="85"/>
      <c r="AW5" s="85"/>
      <c r="AX5" s="85"/>
      <c r="AY5" s="85"/>
      <c r="AZ5" s="85"/>
      <c r="BA5" s="133"/>
      <c r="BB5" s="133"/>
      <c r="BC5" s="133"/>
    </row>
    <row r="6" spans="1:55" ht="18.75" customHeight="1">
      <c r="A6" s="107"/>
      <c r="B6" s="123"/>
      <c r="C6" s="121"/>
      <c r="D6" s="122"/>
      <c r="E6" s="121"/>
      <c r="F6" s="86"/>
      <c r="G6" s="387" t="s">
        <v>146</v>
      </c>
      <c r="H6" s="388"/>
      <c r="J6" s="123"/>
      <c r="K6" s="123"/>
      <c r="L6" s="122"/>
      <c r="M6" s="121"/>
      <c r="N6" s="86"/>
      <c r="O6" s="107"/>
      <c r="P6" s="107"/>
      <c r="Q6" s="107"/>
      <c r="R6" s="123"/>
      <c r="S6" s="121"/>
      <c r="T6" s="122"/>
      <c r="U6" s="121"/>
      <c r="V6" s="86"/>
      <c r="W6" s="387" t="s">
        <v>145</v>
      </c>
      <c r="X6" s="388"/>
      <c r="Z6" s="123"/>
      <c r="AA6" s="123"/>
      <c r="AB6" s="122"/>
      <c r="AC6" s="121"/>
      <c r="AD6" s="86"/>
      <c r="AE6" s="86"/>
      <c r="AF6" s="86"/>
      <c r="AG6" s="107"/>
      <c r="AH6" s="123"/>
      <c r="AI6" s="121"/>
      <c r="AJ6" s="122"/>
      <c r="AK6" s="121"/>
      <c r="AL6" s="86"/>
      <c r="AM6" s="398" t="s">
        <v>446</v>
      </c>
      <c r="AN6" s="399"/>
      <c r="AP6" s="123"/>
      <c r="AQ6" s="123"/>
      <c r="AR6" s="122"/>
      <c r="AS6" s="121"/>
      <c r="AT6" s="86"/>
      <c r="AU6" s="86"/>
      <c r="AV6" s="85"/>
      <c r="AW6" s="85"/>
      <c r="AX6" s="85"/>
      <c r="AY6" s="85"/>
      <c r="AZ6" s="85"/>
      <c r="BA6" s="132"/>
      <c r="BB6" s="131"/>
      <c r="BC6" s="131"/>
    </row>
    <row r="7" spans="1:55" ht="18.75" customHeight="1">
      <c r="A7" s="107"/>
      <c r="B7" s="119"/>
      <c r="C7" s="393" t="s">
        <v>144</v>
      </c>
      <c r="D7" s="394"/>
      <c r="E7" s="101"/>
      <c r="F7" s="120"/>
      <c r="G7" s="400" t="str">
        <f>HYPERLINK(L26)</f>
        <v>兵庫県</v>
      </c>
      <c r="H7" s="401"/>
      <c r="J7" s="119"/>
      <c r="K7" s="393" t="s">
        <v>143</v>
      </c>
      <c r="L7" s="394"/>
      <c r="M7" s="101"/>
      <c r="N7" s="118"/>
      <c r="O7" s="107"/>
      <c r="P7" s="107"/>
      <c r="Q7" s="107"/>
      <c r="R7" s="119"/>
      <c r="S7" s="393" t="s">
        <v>142</v>
      </c>
      <c r="T7" s="394"/>
      <c r="U7" s="101"/>
      <c r="V7" s="120"/>
      <c r="W7" s="397" t="s">
        <v>481</v>
      </c>
      <c r="X7" s="397"/>
      <c r="Z7" s="119"/>
      <c r="AA7" s="393" t="s">
        <v>141</v>
      </c>
      <c r="AB7" s="394"/>
      <c r="AC7" s="101"/>
      <c r="AD7" s="118"/>
      <c r="AE7" s="86"/>
      <c r="AF7" s="85"/>
      <c r="AG7" s="107"/>
      <c r="AH7" s="119"/>
      <c r="AI7" s="393" t="s">
        <v>140</v>
      </c>
      <c r="AJ7" s="394"/>
      <c r="AK7" s="101"/>
      <c r="AL7" s="120"/>
      <c r="AM7" s="378" t="str">
        <f>HYPERLINK(AD26)</f>
        <v>川西</v>
      </c>
      <c r="AN7" s="369"/>
      <c r="AP7" s="119"/>
      <c r="AQ7" s="393" t="s">
        <v>139</v>
      </c>
      <c r="AR7" s="394"/>
      <c r="AS7" s="101"/>
      <c r="AT7" s="118"/>
      <c r="AU7" s="86"/>
      <c r="AV7" s="85"/>
      <c r="AW7" s="85"/>
      <c r="AX7" s="85"/>
      <c r="AY7" s="85"/>
      <c r="AZ7" s="85"/>
      <c r="BA7" s="85"/>
      <c r="BB7" s="85"/>
      <c r="BC7" s="85"/>
    </row>
    <row r="8" spans="1:55">
      <c r="A8" s="92"/>
      <c r="B8" s="116"/>
      <c r="C8" s="379" t="str">
        <f>HYPERLINK(L23)</f>
        <v>大工大</v>
      </c>
      <c r="D8" s="380"/>
      <c r="E8" s="110"/>
      <c r="F8" s="127"/>
      <c r="G8" s="110"/>
      <c r="H8" s="110"/>
      <c r="I8" s="126"/>
      <c r="J8" s="125"/>
      <c r="K8" s="379" t="str">
        <f>HYPERLINK(L25)</f>
        <v>阿倍野</v>
      </c>
      <c r="L8" s="380"/>
      <c r="M8" s="126"/>
      <c r="N8" s="130"/>
      <c r="O8" s="128"/>
      <c r="P8" s="110"/>
      <c r="Q8" s="128"/>
      <c r="R8" s="127"/>
      <c r="S8" s="379" t="str">
        <f>HYPERLINK(C23)</f>
        <v>生野</v>
      </c>
      <c r="T8" s="380"/>
      <c r="U8" s="110"/>
      <c r="V8" s="127"/>
      <c r="W8" s="110"/>
      <c r="X8" s="110"/>
      <c r="Y8" s="126"/>
      <c r="Z8" s="125"/>
      <c r="AA8" s="379" t="str">
        <f>HYPERLINK(C25)</f>
        <v>花園</v>
      </c>
      <c r="AB8" s="380"/>
      <c r="AC8" s="126"/>
      <c r="AD8" s="130"/>
      <c r="AE8" s="129"/>
      <c r="AF8" s="110"/>
      <c r="AG8" s="128"/>
      <c r="AH8" s="127"/>
      <c r="AI8" s="379" t="str">
        <f>HYPERLINK(AD23)</f>
        <v>大阪中</v>
      </c>
      <c r="AJ8" s="380"/>
      <c r="AK8" s="110"/>
      <c r="AL8" s="127"/>
      <c r="AM8" s="110"/>
      <c r="AN8" s="110"/>
      <c r="AO8" s="126"/>
      <c r="AP8" s="125"/>
      <c r="AQ8" s="379" t="str">
        <f>HYPERLINK(AD25)</f>
        <v>箕面</v>
      </c>
      <c r="AR8" s="380"/>
      <c r="AT8" s="102"/>
      <c r="AU8" s="86"/>
      <c r="AV8" s="85"/>
      <c r="AW8" s="85"/>
      <c r="AX8" s="85"/>
      <c r="AY8" s="85"/>
      <c r="AZ8" s="85"/>
      <c r="BA8" s="85"/>
      <c r="BB8" s="85"/>
      <c r="BC8" s="85"/>
    </row>
    <row r="9" spans="1:55">
      <c r="A9" s="374" t="str">
        <f>HYPERLINK(C23)</f>
        <v>生野</v>
      </c>
      <c r="B9" s="375"/>
      <c r="C9" s="110" t="s">
        <v>12</v>
      </c>
      <c r="D9" s="110" t="s">
        <v>14</v>
      </c>
      <c r="E9" s="395" t="str">
        <f>HYPERLINK(C24)</f>
        <v>イースト</v>
      </c>
      <c r="F9" s="396"/>
      <c r="G9" s="110"/>
      <c r="H9" s="110"/>
      <c r="I9" s="374" t="str">
        <f>HYPERLINK(C25)</f>
        <v>花園</v>
      </c>
      <c r="J9" s="375"/>
      <c r="K9" s="110" t="s">
        <v>19</v>
      </c>
      <c r="L9" s="110" t="s">
        <v>20</v>
      </c>
      <c r="M9" s="374" t="str">
        <f>HYPERLINK(C26)</f>
        <v>広陵</v>
      </c>
      <c r="N9" s="375"/>
      <c r="O9" s="110"/>
      <c r="P9" s="110"/>
      <c r="Q9" s="374" t="str">
        <f>HYPERLINK(L23)</f>
        <v>大工大</v>
      </c>
      <c r="R9" s="375"/>
      <c r="S9" s="110" t="s">
        <v>15</v>
      </c>
      <c r="T9" s="110" t="s">
        <v>26</v>
      </c>
      <c r="U9" s="374" t="str">
        <f>HYPERLINK(L24)</f>
        <v>尼崎</v>
      </c>
      <c r="V9" s="375"/>
      <c r="W9" s="110"/>
      <c r="X9" s="110"/>
      <c r="Y9" s="374" t="str">
        <f>HYPERLINK(L25)</f>
        <v>阿倍野</v>
      </c>
      <c r="Z9" s="375"/>
      <c r="AA9" s="110" t="s">
        <v>21</v>
      </c>
      <c r="AB9" s="110" t="s">
        <v>29</v>
      </c>
      <c r="AC9" s="374" t="str">
        <f>HYPERLINK(L26)</f>
        <v>兵庫県</v>
      </c>
      <c r="AD9" s="375"/>
      <c r="AE9" s="110"/>
      <c r="AF9" s="110"/>
      <c r="AG9" s="374" t="str">
        <f>HYPERLINK(U23)</f>
        <v>みなと</v>
      </c>
      <c r="AH9" s="375"/>
      <c r="AI9" s="110" t="s">
        <v>59</v>
      </c>
      <c r="AJ9" s="110" t="s">
        <v>75</v>
      </c>
      <c r="AK9" s="374" t="str">
        <f>HYPERLINK(U24)</f>
        <v>山城</v>
      </c>
      <c r="AL9" s="375"/>
      <c r="AM9" s="110"/>
      <c r="AN9" s="110"/>
      <c r="AO9" s="374" t="str">
        <f>HYPERLINK(U25)</f>
        <v>堺</v>
      </c>
      <c r="AP9" s="375"/>
      <c r="AQ9" s="110" t="s">
        <v>48</v>
      </c>
      <c r="AR9" s="110" t="s">
        <v>49</v>
      </c>
      <c r="AS9" s="374" t="str">
        <f>HYPERLINK(U26)</f>
        <v>草津</v>
      </c>
      <c r="AT9" s="375"/>
      <c r="AU9" s="86"/>
      <c r="AV9" s="85"/>
      <c r="AW9" s="85"/>
      <c r="AX9" s="85"/>
      <c r="AY9" s="85"/>
      <c r="AZ9" s="85"/>
      <c r="BA9" s="85"/>
      <c r="BB9" s="85"/>
      <c r="BC9" s="85"/>
    </row>
    <row r="10" spans="1:55">
      <c r="A10" s="92"/>
      <c r="B10" s="89"/>
      <c r="D10" s="106"/>
      <c r="E10" s="105"/>
      <c r="F10" s="105"/>
      <c r="G10" s="366" t="s">
        <v>138</v>
      </c>
      <c r="H10" s="366"/>
      <c r="I10" s="105"/>
      <c r="J10" s="104"/>
      <c r="K10" s="103"/>
      <c r="L10" s="102"/>
      <c r="O10" s="92"/>
      <c r="P10" s="89"/>
      <c r="Q10" s="92"/>
      <c r="R10" s="89"/>
      <c r="T10" s="106"/>
      <c r="U10" s="105"/>
      <c r="V10" s="105"/>
      <c r="W10" s="366" t="s">
        <v>137</v>
      </c>
      <c r="X10" s="366"/>
      <c r="Y10" s="105"/>
      <c r="Z10" s="104"/>
      <c r="AA10" s="103"/>
      <c r="AB10" s="102"/>
      <c r="AG10" s="92"/>
      <c r="AH10" s="89"/>
      <c r="AJ10" s="106"/>
      <c r="AK10" s="105"/>
      <c r="AL10" s="105"/>
      <c r="AM10" s="389" t="s">
        <v>447</v>
      </c>
      <c r="AN10" s="390"/>
      <c r="AO10" s="105"/>
      <c r="AP10" s="104"/>
      <c r="AQ10" s="103"/>
      <c r="AR10" s="102"/>
      <c r="AU10" s="86"/>
      <c r="AV10" s="85"/>
      <c r="AW10" s="85"/>
      <c r="AX10" s="85"/>
      <c r="AY10" s="85"/>
      <c r="AZ10" s="85"/>
      <c r="BA10" s="85"/>
      <c r="BB10" s="85"/>
      <c r="BC10" s="85"/>
    </row>
    <row r="11" spans="1:55" ht="17.25" customHeight="1">
      <c r="A11" s="89"/>
      <c r="B11" s="369"/>
      <c r="C11" s="367"/>
      <c r="G11" s="391" t="str">
        <f>HYPERLINK(C24)</f>
        <v>イースト</v>
      </c>
      <c r="H11" s="392"/>
      <c r="I11" s="89"/>
      <c r="J11" s="89"/>
      <c r="K11" s="89"/>
      <c r="L11" s="369"/>
      <c r="M11" s="369"/>
      <c r="N11" s="89"/>
      <c r="O11" s="89"/>
      <c r="P11" s="89"/>
      <c r="Q11" s="89"/>
      <c r="R11" s="369"/>
      <c r="S11" s="369"/>
      <c r="T11" s="89"/>
      <c r="U11" s="89"/>
      <c r="V11" s="89"/>
      <c r="W11" s="370" t="str">
        <f>HYPERLINK(L24)</f>
        <v>尼崎</v>
      </c>
      <c r="X11" s="371"/>
      <c r="Y11" s="89"/>
      <c r="Z11" s="89"/>
      <c r="AA11" s="89"/>
      <c r="AB11" s="369"/>
      <c r="AC11" s="369"/>
      <c r="AD11" s="89"/>
      <c r="AE11" s="89"/>
      <c r="AF11" s="89"/>
      <c r="AG11" s="89"/>
      <c r="AH11" s="369"/>
      <c r="AI11" s="369"/>
      <c r="AJ11" s="89"/>
      <c r="AK11" s="89"/>
      <c r="AL11" s="89"/>
      <c r="AM11" s="370" t="str">
        <f>HYPERLINK(AD24)</f>
        <v>明石</v>
      </c>
      <c r="AN11" s="371"/>
      <c r="AO11" s="89"/>
      <c r="AP11" s="89"/>
      <c r="AQ11" s="89"/>
      <c r="AU11" s="86"/>
      <c r="AV11" s="85"/>
      <c r="AW11" s="85"/>
      <c r="AX11" s="85"/>
      <c r="AY11" s="85"/>
      <c r="AZ11" s="85"/>
      <c r="BA11" s="85"/>
      <c r="BB11" s="85"/>
      <c r="BC11" s="85"/>
    </row>
    <row r="12" spans="1:55" ht="19.5" customHeight="1">
      <c r="A12" s="92"/>
      <c r="B12" s="384" t="s">
        <v>136</v>
      </c>
      <c r="C12" s="385"/>
      <c r="J12" s="92"/>
      <c r="K12" s="89"/>
      <c r="AH12" s="384" t="s">
        <v>135</v>
      </c>
      <c r="AI12" s="385"/>
      <c r="AT12" s="99"/>
      <c r="AU12" s="86"/>
      <c r="AV12" s="85"/>
      <c r="AW12" s="85"/>
      <c r="AX12" s="85"/>
      <c r="AY12" s="85"/>
      <c r="AZ12" s="85"/>
      <c r="BA12" s="85"/>
      <c r="BB12" s="85"/>
      <c r="BC12" s="85"/>
    </row>
    <row r="13" spans="1:55" ht="18.75" customHeight="1">
      <c r="A13" s="124"/>
      <c r="B13" s="385"/>
      <c r="C13" s="385"/>
      <c r="D13" s="124"/>
      <c r="E13" s="124"/>
      <c r="F13" s="124"/>
      <c r="G13" s="386"/>
      <c r="H13" s="367"/>
      <c r="P13" s="124"/>
      <c r="Q13" s="124"/>
      <c r="R13" s="124"/>
      <c r="S13" s="124"/>
      <c r="T13" s="124"/>
      <c r="U13" s="124"/>
      <c r="V13" s="386"/>
      <c r="W13" s="367"/>
      <c r="AH13" s="385"/>
      <c r="AI13" s="385"/>
      <c r="AT13" s="99"/>
      <c r="AU13" s="86"/>
      <c r="AV13" s="85"/>
      <c r="AW13" s="85"/>
      <c r="AX13" s="85"/>
      <c r="AY13" s="85"/>
      <c r="AZ13" s="85"/>
      <c r="BA13" s="85"/>
      <c r="BB13" s="85"/>
      <c r="BC13" s="85"/>
    </row>
    <row r="14" spans="1:55">
      <c r="B14" s="367"/>
      <c r="C14" s="367"/>
      <c r="D14" s="105"/>
      <c r="E14" s="105"/>
      <c r="F14" s="105"/>
      <c r="G14" s="105"/>
      <c r="H14" s="106"/>
      <c r="I14" s="105"/>
      <c r="J14" s="105"/>
      <c r="K14" s="105"/>
      <c r="L14" s="367"/>
      <c r="M14" s="367"/>
      <c r="AH14" s="367"/>
      <c r="AI14" s="367"/>
      <c r="AJ14" s="105"/>
      <c r="AK14" s="105"/>
      <c r="AL14" s="105"/>
      <c r="AM14" s="105"/>
      <c r="AN14" s="106"/>
      <c r="AO14" s="105"/>
      <c r="AP14" s="105"/>
      <c r="AQ14" s="105"/>
      <c r="AR14" s="367"/>
      <c r="AS14" s="367"/>
      <c r="AU14" s="86"/>
      <c r="AV14" s="85"/>
      <c r="AW14" s="85"/>
      <c r="AX14" s="85"/>
      <c r="AY14" s="85"/>
      <c r="AZ14" s="85"/>
      <c r="BA14" s="85"/>
      <c r="BB14" s="85"/>
      <c r="BC14" s="85"/>
    </row>
    <row r="15" spans="1:55" ht="18" thickBot="1">
      <c r="A15" s="107"/>
      <c r="B15" s="123"/>
      <c r="C15" s="121"/>
      <c r="D15" s="122"/>
      <c r="E15" s="121"/>
      <c r="F15" s="86"/>
      <c r="G15" s="387" t="s">
        <v>134</v>
      </c>
      <c r="H15" s="388"/>
      <c r="J15" s="123"/>
      <c r="K15" s="123"/>
      <c r="L15" s="122"/>
      <c r="M15" s="121"/>
      <c r="N15" s="86"/>
      <c r="P15" s="107"/>
      <c r="AG15" s="107"/>
      <c r="AH15" s="123"/>
      <c r="AI15" s="121"/>
      <c r="AJ15" s="122"/>
      <c r="AK15" s="121"/>
      <c r="AL15" s="86"/>
      <c r="AM15" s="387" t="s">
        <v>133</v>
      </c>
      <c r="AN15" s="388"/>
      <c r="AP15" s="123"/>
      <c r="AQ15" s="123"/>
      <c r="AR15" s="122"/>
      <c r="AS15" s="121"/>
      <c r="AT15" s="86"/>
      <c r="AU15" s="86"/>
      <c r="AV15" s="85"/>
      <c r="AW15" s="85"/>
      <c r="AX15" s="85"/>
      <c r="AY15" s="85"/>
      <c r="AZ15" s="85"/>
      <c r="BA15" s="85"/>
      <c r="BB15" s="85"/>
      <c r="BC15" s="85"/>
    </row>
    <row r="16" spans="1:55" ht="18" thickBot="1">
      <c r="A16" s="107"/>
      <c r="B16" s="119"/>
      <c r="C16" s="376" t="s">
        <v>440</v>
      </c>
      <c r="D16" s="377"/>
      <c r="E16" s="101"/>
      <c r="F16" s="120"/>
      <c r="G16" s="378" t="str">
        <f>HYPERLINK(AM26)</f>
        <v>姫路</v>
      </c>
      <c r="H16" s="369"/>
      <c r="J16" s="119"/>
      <c r="K16" s="376" t="s">
        <v>441</v>
      </c>
      <c r="L16" s="377"/>
      <c r="M16" s="101"/>
      <c r="N16" s="118"/>
      <c r="P16" s="107"/>
      <c r="R16" s="382"/>
      <c r="S16" s="383"/>
      <c r="T16" s="230" t="s">
        <v>480</v>
      </c>
      <c r="U16" s="230"/>
      <c r="V16" s="230"/>
      <c r="W16" s="230"/>
      <c r="X16" s="230"/>
      <c r="Y16" s="231"/>
      <c r="AG16" s="107"/>
      <c r="AH16" s="119"/>
      <c r="AI16" s="376" t="s">
        <v>442</v>
      </c>
      <c r="AJ16" s="377"/>
      <c r="AK16" s="101"/>
      <c r="AL16" s="120"/>
      <c r="AM16" s="379" t="str">
        <f>HYPERLINK(U25)</f>
        <v>堺</v>
      </c>
      <c r="AN16" s="380"/>
      <c r="AP16" s="119"/>
      <c r="AQ16" s="376" t="s">
        <v>443</v>
      </c>
      <c r="AR16" s="377"/>
      <c r="AS16" s="101"/>
      <c r="AT16" s="118"/>
      <c r="AU16" s="86"/>
      <c r="AV16" s="85"/>
      <c r="AW16" s="85"/>
      <c r="AX16" s="85"/>
      <c r="AY16" s="85"/>
      <c r="AZ16" s="85"/>
      <c r="BA16" s="85"/>
      <c r="BB16" s="85"/>
      <c r="BC16" s="85"/>
    </row>
    <row r="17" spans="1:55">
      <c r="A17" s="92"/>
      <c r="B17" s="116"/>
      <c r="C17" s="378" t="str">
        <f>HYPERLINK(AM23)</f>
        <v>三田</v>
      </c>
      <c r="D17" s="369"/>
      <c r="E17" s="85"/>
      <c r="F17" s="117"/>
      <c r="G17" s="85"/>
      <c r="H17" s="85"/>
      <c r="J17" s="115"/>
      <c r="K17" s="378" t="str">
        <f>HYPERLINK(AM25)</f>
        <v>合同B</v>
      </c>
      <c r="L17" s="369"/>
      <c r="N17" s="102"/>
      <c r="P17" s="92"/>
      <c r="S17" s="381"/>
      <c r="T17" s="367"/>
      <c r="U17" s="367"/>
      <c r="V17" s="367"/>
      <c r="W17" s="367"/>
      <c r="X17" s="367"/>
      <c r="Y17" s="367"/>
      <c r="Z17" s="367"/>
      <c r="AG17" s="92"/>
      <c r="AH17" s="116"/>
      <c r="AI17" s="378" t="str">
        <f>HYPERLINK(U24)</f>
        <v>山城</v>
      </c>
      <c r="AJ17" s="369"/>
      <c r="AK17" s="89"/>
      <c r="AL17" s="116"/>
      <c r="AM17" s="89"/>
      <c r="AN17" s="89"/>
      <c r="AO17" s="89"/>
      <c r="AP17" s="115"/>
      <c r="AQ17" s="378" t="str">
        <f>HYPERLINK(U26)</f>
        <v>草津</v>
      </c>
      <c r="AR17" s="369"/>
      <c r="AT17" s="102"/>
      <c r="AU17" s="86"/>
      <c r="AV17" s="85"/>
      <c r="AW17" s="85"/>
      <c r="AX17" s="85"/>
      <c r="AY17" s="85"/>
      <c r="AZ17" s="85"/>
      <c r="BA17" s="85"/>
      <c r="BB17" s="85"/>
      <c r="BC17" s="85"/>
    </row>
    <row r="18" spans="1:55" ht="18.75" customHeight="1">
      <c r="A18" s="372" t="str">
        <f>HYPERLINK(AD23)</f>
        <v>大阪中</v>
      </c>
      <c r="B18" s="373"/>
      <c r="C18" s="114" t="s">
        <v>52</v>
      </c>
      <c r="D18" s="112" t="s">
        <v>53</v>
      </c>
      <c r="E18" s="372" t="str">
        <f>HYPERLINK(AD24)</f>
        <v>明石</v>
      </c>
      <c r="F18" s="373"/>
      <c r="G18" s="85"/>
      <c r="H18" s="85"/>
      <c r="I18" s="372" t="str">
        <f>HYPERLINK(AD25)</f>
        <v>箕面</v>
      </c>
      <c r="J18" s="373"/>
      <c r="K18" s="113" t="s">
        <v>55</v>
      </c>
      <c r="L18" s="112" t="s">
        <v>56</v>
      </c>
      <c r="M18" s="372" t="str">
        <f>HYPERLINK(AD26)</f>
        <v>川西</v>
      </c>
      <c r="N18" s="373"/>
      <c r="P18" s="89"/>
      <c r="R18" s="111"/>
      <c r="S18" s="367" t="s">
        <v>132</v>
      </c>
      <c r="T18" s="367"/>
      <c r="U18" s="367"/>
      <c r="V18" s="367"/>
      <c r="W18" s="367"/>
      <c r="X18" s="367"/>
      <c r="Y18" s="367"/>
      <c r="Z18" s="367"/>
      <c r="AF18" s="107"/>
      <c r="AG18" s="374" t="str">
        <f>HYPERLINK(AM23)</f>
        <v>三田</v>
      </c>
      <c r="AH18" s="375"/>
      <c r="AI18" s="109" t="s">
        <v>58</v>
      </c>
      <c r="AJ18" s="108" t="s">
        <v>78</v>
      </c>
      <c r="AK18" s="374" t="str">
        <f>HYPERLINK(AM24)</f>
        <v>洛西</v>
      </c>
      <c r="AL18" s="375"/>
      <c r="AM18" s="110"/>
      <c r="AN18" s="110"/>
      <c r="AO18" s="374" t="str">
        <f>HYPERLINK(AM25)</f>
        <v>合同B</v>
      </c>
      <c r="AP18" s="375"/>
      <c r="AQ18" s="109" t="s">
        <v>77</v>
      </c>
      <c r="AR18" s="108" t="s">
        <v>80</v>
      </c>
      <c r="AS18" s="374" t="str">
        <f>HYPERLINK(AM26)</f>
        <v>姫路</v>
      </c>
      <c r="AT18" s="375"/>
      <c r="AU18" s="86"/>
      <c r="AV18" s="85"/>
      <c r="AW18" s="85"/>
      <c r="AX18" s="85"/>
      <c r="AY18" s="85"/>
      <c r="AZ18" s="85"/>
      <c r="BA18" s="85"/>
      <c r="BB18" s="85"/>
      <c r="BC18" s="85"/>
    </row>
    <row r="19" spans="1:55" ht="18.75" customHeight="1">
      <c r="A19" s="92"/>
      <c r="B19" s="89"/>
      <c r="D19" s="106"/>
      <c r="E19" s="105"/>
      <c r="F19" s="105"/>
      <c r="G19" s="366" t="s">
        <v>131</v>
      </c>
      <c r="H19" s="366"/>
      <c r="I19" s="105"/>
      <c r="J19" s="104"/>
      <c r="K19" s="103"/>
      <c r="L19" s="102"/>
      <c r="O19" s="86"/>
      <c r="P19" s="92"/>
      <c r="R19" s="215"/>
      <c r="S19" s="367"/>
      <c r="T19" s="367"/>
      <c r="U19" s="367"/>
      <c r="V19" s="367"/>
      <c r="W19" s="367"/>
      <c r="X19" s="367"/>
      <c r="Y19" s="367"/>
      <c r="Z19" s="367"/>
      <c r="AE19" s="86"/>
      <c r="AF19" s="107"/>
      <c r="AG19" s="92"/>
      <c r="AH19" s="89"/>
      <c r="AJ19" s="106"/>
      <c r="AK19" s="105"/>
      <c r="AL19" s="105"/>
      <c r="AM19" s="366" t="s">
        <v>130</v>
      </c>
      <c r="AN19" s="366"/>
      <c r="AO19" s="105"/>
      <c r="AP19" s="104"/>
      <c r="AQ19" s="103"/>
      <c r="AR19" s="102"/>
      <c r="AU19" s="86"/>
      <c r="AV19" s="85"/>
      <c r="AW19" s="85"/>
      <c r="AX19" s="85"/>
      <c r="AY19" s="85"/>
      <c r="AZ19" s="85"/>
      <c r="BA19" s="85"/>
      <c r="BB19" s="85"/>
      <c r="BC19" s="85"/>
    </row>
    <row r="20" spans="1:55" ht="18.75" customHeight="1">
      <c r="A20" s="89"/>
      <c r="B20" s="369"/>
      <c r="C20" s="367"/>
      <c r="G20" s="370" t="str">
        <f>HYPERLINK(AM24)</f>
        <v>洛西</v>
      </c>
      <c r="H20" s="371"/>
      <c r="J20" s="89"/>
      <c r="K20" s="89"/>
      <c r="L20" s="367"/>
      <c r="M20" s="367"/>
      <c r="O20" s="101"/>
      <c r="P20" s="89"/>
      <c r="AE20" s="100"/>
      <c r="AG20" s="89"/>
      <c r="AH20" s="369"/>
      <c r="AI20" s="367"/>
      <c r="AM20" s="370" t="str">
        <f>HYPERLINK(U23)</f>
        <v>みなと</v>
      </c>
      <c r="AN20" s="371"/>
      <c r="AP20" s="89"/>
      <c r="AQ20" s="89"/>
      <c r="AR20" s="367"/>
      <c r="AS20" s="367"/>
      <c r="AU20" s="86"/>
      <c r="AV20" s="85"/>
      <c r="AW20" s="85"/>
      <c r="AX20" s="85"/>
      <c r="AY20" s="85"/>
      <c r="AZ20" s="85"/>
      <c r="BA20" s="85"/>
      <c r="BB20" s="85"/>
      <c r="BC20" s="85"/>
    </row>
    <row r="21" spans="1:55" ht="15" thickBot="1">
      <c r="A21" s="92"/>
      <c r="B21" s="89"/>
      <c r="E21" s="85"/>
      <c r="F21" s="85"/>
      <c r="G21" s="85"/>
      <c r="H21" s="85"/>
      <c r="J21" s="92"/>
      <c r="K21" s="89"/>
      <c r="AB21" s="85"/>
      <c r="AC21" s="85"/>
      <c r="AD21" s="85"/>
      <c r="AE21" s="85"/>
      <c r="AH21" s="92"/>
      <c r="AI21" s="89"/>
      <c r="AN21" s="85"/>
      <c r="AO21" s="85"/>
      <c r="AT21" s="99"/>
      <c r="AU21" s="86"/>
      <c r="AV21" s="85"/>
      <c r="AW21" s="85"/>
      <c r="AX21" s="85"/>
      <c r="AY21" s="85"/>
      <c r="AZ21" s="85"/>
      <c r="BA21" s="85"/>
      <c r="BB21" s="85"/>
      <c r="BC21" s="85"/>
    </row>
    <row r="22" spans="1:55" ht="14.25" thickBot="1">
      <c r="A22" s="89"/>
      <c r="B22" s="98"/>
      <c r="C22" s="357" t="s">
        <v>129</v>
      </c>
      <c r="D22" s="357"/>
      <c r="E22" s="357" t="s">
        <v>128</v>
      </c>
      <c r="F22" s="357"/>
      <c r="G22" s="357"/>
      <c r="H22" s="358" t="s">
        <v>127</v>
      </c>
      <c r="I22" s="358"/>
      <c r="J22" s="359"/>
      <c r="K22" s="97"/>
      <c r="L22" s="357" t="s">
        <v>129</v>
      </c>
      <c r="M22" s="357"/>
      <c r="N22" s="357" t="s">
        <v>128</v>
      </c>
      <c r="O22" s="357"/>
      <c r="P22" s="357"/>
      <c r="Q22" s="358" t="s">
        <v>127</v>
      </c>
      <c r="R22" s="358"/>
      <c r="S22" s="359"/>
      <c r="T22" s="95"/>
      <c r="U22" s="357" t="s">
        <v>129</v>
      </c>
      <c r="V22" s="357"/>
      <c r="W22" s="357" t="s">
        <v>128</v>
      </c>
      <c r="X22" s="357"/>
      <c r="Y22" s="357"/>
      <c r="Z22" s="358" t="s">
        <v>127</v>
      </c>
      <c r="AA22" s="358"/>
      <c r="AB22" s="359"/>
      <c r="AC22" s="96"/>
      <c r="AD22" s="357" t="s">
        <v>129</v>
      </c>
      <c r="AE22" s="357"/>
      <c r="AF22" s="357" t="s">
        <v>128</v>
      </c>
      <c r="AG22" s="357"/>
      <c r="AH22" s="357"/>
      <c r="AI22" s="358" t="s">
        <v>127</v>
      </c>
      <c r="AJ22" s="358"/>
      <c r="AK22" s="359"/>
      <c r="AL22" s="95"/>
      <c r="AM22" s="357" t="s">
        <v>129</v>
      </c>
      <c r="AN22" s="357"/>
      <c r="AO22" s="357" t="s">
        <v>128</v>
      </c>
      <c r="AP22" s="357"/>
      <c r="AQ22" s="357"/>
      <c r="AR22" s="358" t="s">
        <v>127</v>
      </c>
      <c r="AS22" s="358"/>
      <c r="AT22" s="359"/>
      <c r="AU22" s="86"/>
      <c r="AV22" s="85"/>
      <c r="AW22" s="85"/>
      <c r="AX22" s="85"/>
      <c r="AY22" s="85"/>
      <c r="AZ22" s="85"/>
      <c r="BA22" s="85"/>
      <c r="BB22" s="85"/>
      <c r="BC22" s="85"/>
    </row>
    <row r="23" spans="1:55">
      <c r="A23" s="92"/>
      <c r="B23" s="94" t="s">
        <v>12</v>
      </c>
      <c r="C23" s="360" t="s">
        <v>121</v>
      </c>
      <c r="D23" s="360"/>
      <c r="E23" s="361" t="s">
        <v>121</v>
      </c>
      <c r="F23" s="346"/>
      <c r="G23" s="347"/>
      <c r="H23" s="362" t="s">
        <v>114</v>
      </c>
      <c r="I23" s="363"/>
      <c r="J23" s="364"/>
      <c r="K23" s="94" t="s">
        <v>15</v>
      </c>
      <c r="L23" s="360" t="s">
        <v>126</v>
      </c>
      <c r="M23" s="360"/>
      <c r="N23" s="338" t="s">
        <v>118</v>
      </c>
      <c r="O23" s="338"/>
      <c r="P23" s="339"/>
      <c r="Q23" s="335" t="s">
        <v>123</v>
      </c>
      <c r="R23" s="336"/>
      <c r="S23" s="337"/>
      <c r="T23" s="94" t="s">
        <v>59</v>
      </c>
      <c r="U23" s="365" t="s">
        <v>100</v>
      </c>
      <c r="V23" s="365"/>
      <c r="W23" s="338" t="s">
        <v>125</v>
      </c>
      <c r="X23" s="338"/>
      <c r="Y23" s="339"/>
      <c r="Z23" s="335" t="s">
        <v>119</v>
      </c>
      <c r="AA23" s="336"/>
      <c r="AB23" s="337"/>
      <c r="AC23" s="94" t="s">
        <v>52</v>
      </c>
      <c r="AD23" s="338" t="s">
        <v>124</v>
      </c>
      <c r="AE23" s="338"/>
      <c r="AF23" s="338" t="s">
        <v>123</v>
      </c>
      <c r="AG23" s="338"/>
      <c r="AH23" s="339"/>
      <c r="AI23" s="335" t="s">
        <v>90</v>
      </c>
      <c r="AJ23" s="336"/>
      <c r="AK23" s="337"/>
      <c r="AL23" s="90" t="s">
        <v>58</v>
      </c>
      <c r="AM23" s="340" t="s">
        <v>106</v>
      </c>
      <c r="AN23" s="340"/>
      <c r="AO23" s="340" t="s">
        <v>106</v>
      </c>
      <c r="AP23" s="340"/>
      <c r="AQ23" s="341"/>
      <c r="AR23" s="368" t="s">
        <v>94</v>
      </c>
      <c r="AS23" s="323"/>
      <c r="AT23" s="324"/>
      <c r="AU23" s="86"/>
      <c r="AV23" s="85"/>
      <c r="AW23" s="85"/>
      <c r="AX23" s="85"/>
      <c r="AY23" s="85"/>
      <c r="AZ23" s="85"/>
      <c r="BA23" s="85"/>
      <c r="BB23" s="85"/>
      <c r="BC23" s="85"/>
    </row>
    <row r="24" spans="1:55">
      <c r="A24" s="89"/>
      <c r="B24" s="91" t="s">
        <v>14</v>
      </c>
      <c r="C24" s="351" t="s">
        <v>122</v>
      </c>
      <c r="D24" s="352"/>
      <c r="E24" s="353" t="s">
        <v>105</v>
      </c>
      <c r="F24" s="354"/>
      <c r="G24" s="355"/>
      <c r="H24" s="345" t="s">
        <v>117</v>
      </c>
      <c r="I24" s="346"/>
      <c r="J24" s="347"/>
      <c r="K24" s="91" t="s">
        <v>26</v>
      </c>
      <c r="L24" s="321" t="s">
        <v>116</v>
      </c>
      <c r="M24" s="321"/>
      <c r="N24" s="327" t="s">
        <v>116</v>
      </c>
      <c r="O24" s="327"/>
      <c r="P24" s="328"/>
      <c r="Q24" s="325" t="s">
        <v>121</v>
      </c>
      <c r="R24" s="321"/>
      <c r="S24" s="326"/>
      <c r="T24" s="93" t="s">
        <v>75</v>
      </c>
      <c r="U24" s="356" t="s">
        <v>79</v>
      </c>
      <c r="V24" s="356"/>
      <c r="W24" s="340" t="s">
        <v>79</v>
      </c>
      <c r="X24" s="340"/>
      <c r="Y24" s="341"/>
      <c r="Z24" s="342" t="s">
        <v>112</v>
      </c>
      <c r="AA24" s="343"/>
      <c r="AB24" s="344"/>
      <c r="AC24" s="91" t="s">
        <v>53</v>
      </c>
      <c r="AD24" s="327" t="s">
        <v>120</v>
      </c>
      <c r="AE24" s="327"/>
      <c r="AF24" s="327" t="s">
        <v>120</v>
      </c>
      <c r="AG24" s="327"/>
      <c r="AH24" s="328"/>
      <c r="AI24" s="345" t="s">
        <v>120</v>
      </c>
      <c r="AJ24" s="346"/>
      <c r="AK24" s="347"/>
      <c r="AL24" s="91" t="s">
        <v>78</v>
      </c>
      <c r="AM24" s="327" t="s">
        <v>90</v>
      </c>
      <c r="AN24" s="327"/>
      <c r="AO24" s="348" t="s">
        <v>90</v>
      </c>
      <c r="AP24" s="349"/>
      <c r="AQ24" s="350"/>
      <c r="AR24" s="325" t="s">
        <v>110</v>
      </c>
      <c r="AS24" s="321"/>
      <c r="AT24" s="326"/>
      <c r="AU24" s="86"/>
      <c r="AV24" s="85"/>
      <c r="AW24" s="85"/>
      <c r="AX24" s="85"/>
      <c r="AY24" s="85"/>
      <c r="AZ24" s="85"/>
      <c r="BA24" s="85"/>
      <c r="BB24" s="85"/>
      <c r="BC24" s="85"/>
    </row>
    <row r="25" spans="1:55">
      <c r="A25" s="92"/>
      <c r="B25" s="91" t="s">
        <v>19</v>
      </c>
      <c r="C25" s="321" t="s">
        <v>119</v>
      </c>
      <c r="D25" s="321"/>
      <c r="E25" s="322" t="s">
        <v>119</v>
      </c>
      <c r="F25" s="323"/>
      <c r="G25" s="324"/>
      <c r="H25" s="325" t="s">
        <v>118</v>
      </c>
      <c r="I25" s="321"/>
      <c r="J25" s="326"/>
      <c r="K25" s="91" t="s">
        <v>21</v>
      </c>
      <c r="L25" s="321" t="s">
        <v>111</v>
      </c>
      <c r="M25" s="321"/>
      <c r="N25" s="327" t="s">
        <v>111</v>
      </c>
      <c r="O25" s="327"/>
      <c r="P25" s="328"/>
      <c r="Q25" s="329" t="s">
        <v>100</v>
      </c>
      <c r="R25" s="330"/>
      <c r="S25" s="331"/>
      <c r="T25" s="91" t="s">
        <v>48</v>
      </c>
      <c r="U25" s="330" t="s">
        <v>109</v>
      </c>
      <c r="V25" s="330"/>
      <c r="W25" s="327" t="s">
        <v>109</v>
      </c>
      <c r="X25" s="327"/>
      <c r="Y25" s="328"/>
      <c r="Z25" s="329" t="s">
        <v>79</v>
      </c>
      <c r="AA25" s="330"/>
      <c r="AB25" s="331"/>
      <c r="AC25" s="91" t="s">
        <v>55</v>
      </c>
      <c r="AD25" s="340" t="s">
        <v>117</v>
      </c>
      <c r="AE25" s="340"/>
      <c r="AF25" s="340" t="s">
        <v>117</v>
      </c>
      <c r="AG25" s="340"/>
      <c r="AH25" s="341"/>
      <c r="AI25" s="342" t="s">
        <v>116</v>
      </c>
      <c r="AJ25" s="343"/>
      <c r="AK25" s="344"/>
      <c r="AL25" s="90" t="s">
        <v>77</v>
      </c>
      <c r="AM25" s="340" t="s">
        <v>115</v>
      </c>
      <c r="AN25" s="340"/>
      <c r="AO25" s="340" t="s">
        <v>114</v>
      </c>
      <c r="AP25" s="340"/>
      <c r="AQ25" s="341"/>
      <c r="AR25" s="345" t="s">
        <v>107</v>
      </c>
      <c r="AS25" s="346"/>
      <c r="AT25" s="347"/>
      <c r="AU25" s="86"/>
      <c r="AV25" s="85"/>
      <c r="AW25" s="85"/>
      <c r="AX25" s="85"/>
      <c r="AY25" s="85"/>
      <c r="AZ25" s="85"/>
      <c r="BA25" s="85"/>
      <c r="BB25" s="85"/>
      <c r="BC25" s="85"/>
    </row>
    <row r="26" spans="1:55" ht="14.25" thickBot="1">
      <c r="A26" s="89"/>
      <c r="B26" s="88" t="s">
        <v>20</v>
      </c>
      <c r="C26" s="332" t="s">
        <v>113</v>
      </c>
      <c r="D26" s="332"/>
      <c r="E26" s="310" t="s">
        <v>112</v>
      </c>
      <c r="F26" s="310"/>
      <c r="G26" s="311"/>
      <c r="H26" s="333" t="s">
        <v>111</v>
      </c>
      <c r="I26" s="332"/>
      <c r="J26" s="334"/>
      <c r="K26" s="88" t="s">
        <v>29</v>
      </c>
      <c r="L26" s="332" t="s">
        <v>110</v>
      </c>
      <c r="M26" s="332"/>
      <c r="N26" s="310" t="s">
        <v>110</v>
      </c>
      <c r="O26" s="310"/>
      <c r="P26" s="311"/>
      <c r="Q26" s="316" t="s">
        <v>109</v>
      </c>
      <c r="R26" s="315"/>
      <c r="S26" s="317"/>
      <c r="T26" s="88" t="s">
        <v>49</v>
      </c>
      <c r="U26" s="315" t="s">
        <v>76</v>
      </c>
      <c r="V26" s="315"/>
      <c r="W26" s="310" t="s">
        <v>76</v>
      </c>
      <c r="X26" s="310"/>
      <c r="Y26" s="311"/>
      <c r="Z26" s="316" t="s">
        <v>76</v>
      </c>
      <c r="AA26" s="315"/>
      <c r="AB26" s="317"/>
      <c r="AC26" s="88" t="s">
        <v>56</v>
      </c>
      <c r="AD26" s="310" t="s">
        <v>108</v>
      </c>
      <c r="AE26" s="310"/>
      <c r="AF26" s="310" t="s">
        <v>107</v>
      </c>
      <c r="AG26" s="310"/>
      <c r="AH26" s="311"/>
      <c r="AI26" s="318" t="s">
        <v>106</v>
      </c>
      <c r="AJ26" s="319"/>
      <c r="AK26" s="320"/>
      <c r="AL26" s="87" t="s">
        <v>80</v>
      </c>
      <c r="AM26" s="310" t="s">
        <v>94</v>
      </c>
      <c r="AN26" s="310"/>
      <c r="AO26" s="310" t="s">
        <v>94</v>
      </c>
      <c r="AP26" s="310"/>
      <c r="AQ26" s="311"/>
      <c r="AR26" s="312" t="s">
        <v>105</v>
      </c>
      <c r="AS26" s="313"/>
      <c r="AT26" s="314"/>
      <c r="AU26" s="86"/>
      <c r="AV26" s="85"/>
      <c r="AW26" s="85"/>
      <c r="AX26" s="85"/>
      <c r="AY26" s="85"/>
      <c r="AZ26" s="85"/>
      <c r="BA26" s="85"/>
      <c r="BB26" s="85"/>
      <c r="BC26" s="85"/>
    </row>
    <row r="27" spans="1:55">
      <c r="AU27" s="86"/>
      <c r="AV27" s="85"/>
      <c r="AW27" s="85"/>
      <c r="AX27" s="85"/>
      <c r="AY27" s="85"/>
      <c r="AZ27" s="85"/>
      <c r="BA27" s="85"/>
      <c r="BB27" s="85"/>
      <c r="BC27" s="85"/>
    </row>
  </sheetData>
  <mergeCells count="168">
    <mergeCell ref="A1:X2"/>
    <mergeCell ref="A3:B4"/>
    <mergeCell ref="Q3:R4"/>
    <mergeCell ref="AG3:AH4"/>
    <mergeCell ref="G4:H4"/>
    <mergeCell ref="U4:V4"/>
    <mergeCell ref="AI4:AJ4"/>
    <mergeCell ref="B5:C5"/>
    <mergeCell ref="L5:M5"/>
    <mergeCell ref="R5:S5"/>
    <mergeCell ref="AB5:AC5"/>
    <mergeCell ref="AH5:AI5"/>
    <mergeCell ref="G6:H6"/>
    <mergeCell ref="W6:X6"/>
    <mergeCell ref="AM6:AN6"/>
    <mergeCell ref="C7:D7"/>
    <mergeCell ref="K7:L7"/>
    <mergeCell ref="S7:T7"/>
    <mergeCell ref="G7:H7"/>
    <mergeCell ref="AA7:AB7"/>
    <mergeCell ref="AI7:AJ7"/>
    <mergeCell ref="AM7:AN7"/>
    <mergeCell ref="AQ7:AR7"/>
    <mergeCell ref="C8:D8"/>
    <mergeCell ref="K8:L8"/>
    <mergeCell ref="S8:T8"/>
    <mergeCell ref="AA8:AB8"/>
    <mergeCell ref="AI8:AJ8"/>
    <mergeCell ref="AQ8:AR8"/>
    <mergeCell ref="A9:B9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W7:X7"/>
    <mergeCell ref="AS9:AT9"/>
    <mergeCell ref="G10:H10"/>
    <mergeCell ref="W10:X10"/>
    <mergeCell ref="AM10:AN10"/>
    <mergeCell ref="B11:C11"/>
    <mergeCell ref="G11:H11"/>
    <mergeCell ref="L11:M11"/>
    <mergeCell ref="R11:S11"/>
    <mergeCell ref="W11:X11"/>
    <mergeCell ref="AB11:AC11"/>
    <mergeCell ref="AH11:AI11"/>
    <mergeCell ref="AM11:AN11"/>
    <mergeCell ref="B12:C13"/>
    <mergeCell ref="AH12:AI13"/>
    <mergeCell ref="G13:H13"/>
    <mergeCell ref="V13:W13"/>
    <mergeCell ref="B14:C14"/>
    <mergeCell ref="L14:M14"/>
    <mergeCell ref="AH14:AI14"/>
    <mergeCell ref="AR14:AS14"/>
    <mergeCell ref="G15:H15"/>
    <mergeCell ref="AM15:AN15"/>
    <mergeCell ref="C16:D16"/>
    <mergeCell ref="G16:H16"/>
    <mergeCell ref="K16:L16"/>
    <mergeCell ref="AI16:AJ16"/>
    <mergeCell ref="AM16:AN16"/>
    <mergeCell ref="AQ16:AR16"/>
    <mergeCell ref="C17:D17"/>
    <mergeCell ref="K17:L17"/>
    <mergeCell ref="S17:Z17"/>
    <mergeCell ref="AI17:AJ17"/>
    <mergeCell ref="AQ17:AR17"/>
    <mergeCell ref="R16:S16"/>
    <mergeCell ref="A18:B18"/>
    <mergeCell ref="E18:F18"/>
    <mergeCell ref="I18:J18"/>
    <mergeCell ref="M18:N18"/>
    <mergeCell ref="S18:Z18"/>
    <mergeCell ref="AG18:AH18"/>
    <mergeCell ref="AK18:AL18"/>
    <mergeCell ref="AO18:AP18"/>
    <mergeCell ref="AS18:AT18"/>
    <mergeCell ref="G19:H19"/>
    <mergeCell ref="S19:Z19"/>
    <mergeCell ref="AM19:AN19"/>
    <mergeCell ref="AO23:AQ23"/>
    <mergeCell ref="AR23:AT23"/>
    <mergeCell ref="B20:C20"/>
    <mergeCell ref="G20:H20"/>
    <mergeCell ref="L20:M20"/>
    <mergeCell ref="AH20:AI20"/>
    <mergeCell ref="AM20:AN20"/>
    <mergeCell ref="AR20:AS20"/>
    <mergeCell ref="C22:D22"/>
    <mergeCell ref="E22:G22"/>
    <mergeCell ref="H22:J22"/>
    <mergeCell ref="L22:M22"/>
    <mergeCell ref="N22:P22"/>
    <mergeCell ref="Q22:S22"/>
    <mergeCell ref="U22:V22"/>
    <mergeCell ref="W22:Y22"/>
    <mergeCell ref="Z22:AB22"/>
    <mergeCell ref="AD22:AE22"/>
    <mergeCell ref="AF22:AH22"/>
    <mergeCell ref="AI22:AK22"/>
    <mergeCell ref="AM22:AN22"/>
    <mergeCell ref="AR22:AT22"/>
    <mergeCell ref="C23:D23"/>
    <mergeCell ref="E23:G23"/>
    <mergeCell ref="H23:J23"/>
    <mergeCell ref="L23:M23"/>
    <mergeCell ref="N23:P23"/>
    <mergeCell ref="Q23:S23"/>
    <mergeCell ref="U23:V23"/>
    <mergeCell ref="AM23:AN23"/>
    <mergeCell ref="C24:D24"/>
    <mergeCell ref="E24:G24"/>
    <mergeCell ref="H24:J24"/>
    <mergeCell ref="L24:M24"/>
    <mergeCell ref="N24:P24"/>
    <mergeCell ref="Q24:S24"/>
    <mergeCell ref="U24:V24"/>
    <mergeCell ref="W24:Y24"/>
    <mergeCell ref="AO22:AQ22"/>
    <mergeCell ref="AM25:AN25"/>
    <mergeCell ref="AO25:AQ25"/>
    <mergeCell ref="AR25:AT25"/>
    <mergeCell ref="AR24:AT24"/>
    <mergeCell ref="Z24:AB24"/>
    <mergeCell ref="AD24:AE24"/>
    <mergeCell ref="AF24:AH24"/>
    <mergeCell ref="AI24:AK24"/>
    <mergeCell ref="AM24:AN24"/>
    <mergeCell ref="AO24:AQ24"/>
    <mergeCell ref="W25:Y25"/>
    <mergeCell ref="Z25:AB25"/>
    <mergeCell ref="Z23:AB23"/>
    <mergeCell ref="AD23:AE23"/>
    <mergeCell ref="AF23:AH23"/>
    <mergeCell ref="AI23:AK23"/>
    <mergeCell ref="W23:Y23"/>
    <mergeCell ref="AD25:AE25"/>
    <mergeCell ref="AF25:AH25"/>
    <mergeCell ref="AI25:AK25"/>
    <mergeCell ref="C25:D25"/>
    <mergeCell ref="E25:G25"/>
    <mergeCell ref="H25:J25"/>
    <mergeCell ref="L25:M25"/>
    <mergeCell ref="N25:P25"/>
    <mergeCell ref="Q25:S25"/>
    <mergeCell ref="U25:V25"/>
    <mergeCell ref="C26:D26"/>
    <mergeCell ref="E26:G26"/>
    <mergeCell ref="H26:J26"/>
    <mergeCell ref="L26:M26"/>
    <mergeCell ref="N26:P26"/>
    <mergeCell ref="Q26:S26"/>
    <mergeCell ref="AM26:AN26"/>
    <mergeCell ref="AO26:AQ26"/>
    <mergeCell ref="AR26:AT26"/>
    <mergeCell ref="U26:V26"/>
    <mergeCell ref="W26:Y26"/>
    <mergeCell ref="Z26:AB26"/>
    <mergeCell ref="AD26:AE26"/>
    <mergeCell ref="AF26:AH26"/>
    <mergeCell ref="AI26:AK26"/>
  </mergeCells>
  <phoneticPr fontId="3"/>
  <pageMargins left="0.23622047244094491" right="0.23622047244094491" top="0.74803149606299213" bottom="0.74803149606299213" header="0.31496062992125984" footer="0.31496062992125984"/>
  <pageSetup paperSize="9" scale="105" orientation="landscape" horizontalDpi="4294967293" verticalDpi="4294967293" r:id="rId1"/>
  <headerFooter>
    <oddHeader>&amp;R6年生卒業記念親善試合　兼　第6回ロータリーフレンドシップマッチ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topLeftCell="A8" zoomScaleNormal="100" workbookViewId="0">
      <selection activeCell="AD18" sqref="AD18"/>
    </sheetView>
  </sheetViews>
  <sheetFormatPr defaultRowHeight="13.5"/>
  <cols>
    <col min="1" max="40" width="2.75" customWidth="1"/>
    <col min="41" max="56" width="3.25" customWidth="1"/>
    <col min="57" max="62" width="3.75" customWidth="1"/>
  </cols>
  <sheetData>
    <row r="1" spans="1:55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</row>
    <row r="2" spans="1:5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4" spans="1:55" ht="19.5" customHeight="1">
      <c r="A4" s="124"/>
      <c r="B4" s="403" t="s">
        <v>149</v>
      </c>
      <c r="C4" s="404"/>
      <c r="D4" s="124"/>
      <c r="E4" s="124"/>
      <c r="F4" s="124"/>
      <c r="G4" s="124"/>
      <c r="S4" s="403" t="s">
        <v>148</v>
      </c>
      <c r="T4" s="404"/>
      <c r="AK4" s="111"/>
      <c r="AL4" s="367" t="s">
        <v>150</v>
      </c>
      <c r="AM4" s="367"/>
      <c r="AN4" s="367"/>
      <c r="AO4" s="367"/>
      <c r="AP4" s="367"/>
      <c r="AQ4" s="367"/>
      <c r="AR4" s="367"/>
      <c r="AS4" s="367"/>
    </row>
    <row r="5" spans="1:55" ht="19.5" customHeight="1" thickBot="1">
      <c r="A5" s="124"/>
      <c r="B5" s="405"/>
      <c r="C5" s="406"/>
      <c r="D5" s="124"/>
      <c r="E5" s="124"/>
      <c r="F5" s="124"/>
      <c r="G5" s="386"/>
      <c r="H5" s="367"/>
      <c r="O5" s="124"/>
      <c r="P5" s="124"/>
      <c r="Q5" s="124"/>
      <c r="R5" s="124"/>
      <c r="S5" s="405"/>
      <c r="T5" s="406"/>
      <c r="U5" s="124"/>
      <c r="V5" s="124"/>
      <c r="W5" s="124"/>
      <c r="X5" s="386"/>
      <c r="Y5" s="367"/>
      <c r="AE5" s="124"/>
      <c r="AF5" s="124"/>
      <c r="AG5" s="124"/>
      <c r="AH5" s="124"/>
      <c r="AI5" s="124"/>
    </row>
    <row r="6" spans="1:55" ht="14.25" thickBot="1">
      <c r="B6" s="367"/>
      <c r="C6" s="367"/>
      <c r="D6" s="105"/>
      <c r="E6" s="105"/>
      <c r="F6" s="105"/>
      <c r="G6" s="105"/>
      <c r="H6" s="106"/>
      <c r="I6" s="105"/>
      <c r="J6" s="105"/>
      <c r="K6" s="105"/>
      <c r="L6" s="367"/>
      <c r="M6" s="367"/>
      <c r="S6" s="367"/>
      <c r="T6" s="367"/>
      <c r="U6" s="105"/>
      <c r="V6" s="105"/>
      <c r="W6" s="105"/>
      <c r="X6" s="105"/>
      <c r="Y6" s="106"/>
      <c r="Z6" s="105"/>
      <c r="AA6" s="105"/>
      <c r="AB6" s="105"/>
      <c r="AC6" s="367"/>
      <c r="AD6" s="367"/>
      <c r="AK6" s="134"/>
      <c r="AL6" s="98"/>
      <c r="AM6" s="357" t="s">
        <v>129</v>
      </c>
      <c r="AN6" s="357"/>
      <c r="AO6" s="357" t="s">
        <v>128</v>
      </c>
      <c r="AP6" s="357"/>
      <c r="AQ6" s="357"/>
      <c r="AR6" s="358" t="s">
        <v>151</v>
      </c>
      <c r="AS6" s="358"/>
      <c r="AT6" s="359"/>
      <c r="AV6" s="85"/>
      <c r="AW6" s="85"/>
      <c r="AX6" s="85"/>
      <c r="AY6" s="85"/>
      <c r="AZ6" s="85"/>
      <c r="BA6" s="133"/>
      <c r="BB6" s="133"/>
      <c r="BC6" s="133"/>
    </row>
    <row r="7" spans="1:55" ht="18.75" customHeight="1">
      <c r="A7" s="107"/>
      <c r="B7" s="123"/>
      <c r="C7" s="121"/>
      <c r="D7" s="122"/>
      <c r="E7" s="121"/>
      <c r="F7" s="86"/>
      <c r="G7" s="387" t="s">
        <v>146</v>
      </c>
      <c r="H7" s="388"/>
      <c r="J7" s="123"/>
      <c r="K7" s="123"/>
      <c r="L7" s="122"/>
      <c r="M7" s="121"/>
      <c r="N7" s="86"/>
      <c r="R7" s="107"/>
      <c r="S7" s="123"/>
      <c r="T7" s="121"/>
      <c r="U7" s="122"/>
      <c r="V7" s="121"/>
      <c r="W7" s="86"/>
      <c r="X7" s="387" t="s">
        <v>145</v>
      </c>
      <c r="Y7" s="388"/>
      <c r="AA7" s="123"/>
      <c r="AB7" s="123"/>
      <c r="AC7" s="122"/>
      <c r="AD7" s="121"/>
      <c r="AE7" s="86"/>
      <c r="AF7" s="107"/>
      <c r="AG7" s="86"/>
      <c r="AH7" s="86"/>
      <c r="AI7" s="86"/>
      <c r="AJ7" s="85"/>
      <c r="AK7" s="407" t="s">
        <v>149</v>
      </c>
      <c r="AL7" s="94" t="s">
        <v>12</v>
      </c>
      <c r="AM7" s="338" t="s">
        <v>152</v>
      </c>
      <c r="AN7" s="338"/>
      <c r="AO7" s="338" t="s">
        <v>152</v>
      </c>
      <c r="AP7" s="338"/>
      <c r="AQ7" s="410"/>
      <c r="AR7" s="411" t="s">
        <v>153</v>
      </c>
      <c r="AS7" s="338"/>
      <c r="AT7" s="339"/>
      <c r="AU7" s="86"/>
      <c r="AV7" s="85"/>
      <c r="AW7" s="85"/>
      <c r="AX7" s="85"/>
      <c r="AY7" s="85"/>
      <c r="AZ7" s="85"/>
      <c r="BA7" s="132"/>
      <c r="BB7" s="131"/>
      <c r="BC7" s="131"/>
    </row>
    <row r="8" spans="1:55" ht="18.75" customHeight="1">
      <c r="A8" s="107"/>
      <c r="B8" s="119"/>
      <c r="C8" s="393" t="s">
        <v>144</v>
      </c>
      <c r="D8" s="394"/>
      <c r="E8" s="101"/>
      <c r="F8" s="120"/>
      <c r="G8" s="378" t="str">
        <f>HYPERLINK(AM14)</f>
        <v>アウル</v>
      </c>
      <c r="H8" s="369"/>
      <c r="J8" s="119"/>
      <c r="K8" s="393" t="s">
        <v>143</v>
      </c>
      <c r="L8" s="394"/>
      <c r="M8" s="101"/>
      <c r="N8" s="118"/>
      <c r="R8" s="107"/>
      <c r="S8" s="119"/>
      <c r="T8" s="393" t="s">
        <v>142</v>
      </c>
      <c r="U8" s="394"/>
      <c r="V8" s="101"/>
      <c r="W8" s="120"/>
      <c r="X8" s="378" t="str">
        <f>HYPERLINK(AM10)</f>
        <v>南京都</v>
      </c>
      <c r="Y8" s="369"/>
      <c r="AA8" s="119"/>
      <c r="AB8" s="393" t="s">
        <v>141</v>
      </c>
      <c r="AC8" s="394"/>
      <c r="AD8" s="101"/>
      <c r="AE8" s="118"/>
      <c r="AF8" s="107"/>
      <c r="AG8" s="101"/>
      <c r="AH8" s="100"/>
      <c r="AI8" s="86"/>
      <c r="AJ8" s="85"/>
      <c r="AK8" s="408"/>
      <c r="AL8" s="91" t="s">
        <v>14</v>
      </c>
      <c r="AM8" s="327" t="s">
        <v>154</v>
      </c>
      <c r="AN8" s="327"/>
      <c r="AO8" s="327" t="s">
        <v>154</v>
      </c>
      <c r="AP8" s="327"/>
      <c r="AQ8" s="348"/>
      <c r="AR8" s="325" t="s">
        <v>152</v>
      </c>
      <c r="AS8" s="321"/>
      <c r="AT8" s="326"/>
      <c r="AU8" s="86"/>
      <c r="AV8" s="85"/>
      <c r="AW8" s="85"/>
      <c r="AX8" s="85"/>
      <c r="AY8" s="85"/>
      <c r="AZ8" s="85"/>
      <c r="BA8" s="85"/>
      <c r="BB8" s="85"/>
      <c r="BC8" s="85"/>
    </row>
    <row r="9" spans="1:55" ht="18.75" customHeight="1">
      <c r="A9" s="92"/>
      <c r="B9" s="116"/>
      <c r="C9" s="379" t="str">
        <f>HYPERLINK(AM11)</f>
        <v>能勢</v>
      </c>
      <c r="D9" s="380"/>
      <c r="E9" s="110"/>
      <c r="F9" s="127"/>
      <c r="G9" s="110"/>
      <c r="H9" s="110"/>
      <c r="I9" s="126"/>
      <c r="J9" s="125"/>
      <c r="K9" s="379" t="str">
        <f>HYPERLINK(AM13)</f>
        <v>豊中</v>
      </c>
      <c r="L9" s="380"/>
      <c r="M9" s="126"/>
      <c r="N9" s="130"/>
      <c r="O9" s="126"/>
      <c r="P9" s="126"/>
      <c r="Q9" s="126"/>
      <c r="R9" s="128"/>
      <c r="S9" s="127"/>
      <c r="T9" s="379" t="str">
        <f>HYPERLINK(AM7)</f>
        <v>高槻</v>
      </c>
      <c r="U9" s="380"/>
      <c r="V9" s="110"/>
      <c r="W9" s="127"/>
      <c r="X9" s="110"/>
      <c r="Y9" s="110"/>
      <c r="Z9" s="126"/>
      <c r="AA9" s="125"/>
      <c r="AB9" s="379" t="str">
        <f>HYPERLINK(AM9)</f>
        <v>OTJ</v>
      </c>
      <c r="AC9" s="380"/>
      <c r="AE9" s="102"/>
      <c r="AF9" s="92"/>
      <c r="AG9" s="85"/>
      <c r="AH9" s="85"/>
      <c r="AI9" s="85"/>
      <c r="AJ9" s="85"/>
      <c r="AK9" s="408"/>
      <c r="AL9" s="91" t="s">
        <v>19</v>
      </c>
      <c r="AM9" s="327" t="s">
        <v>155</v>
      </c>
      <c r="AN9" s="327"/>
      <c r="AO9" s="327" t="s">
        <v>156</v>
      </c>
      <c r="AP9" s="327"/>
      <c r="AQ9" s="348"/>
      <c r="AR9" s="325" t="s">
        <v>157</v>
      </c>
      <c r="AS9" s="321"/>
      <c r="AT9" s="326"/>
      <c r="AU9" s="86"/>
      <c r="AV9" s="85"/>
      <c r="AW9" s="85"/>
      <c r="AX9" s="85"/>
      <c r="AY9" s="85"/>
      <c r="AZ9" s="85"/>
      <c r="BA9" s="85"/>
      <c r="BB9" s="85"/>
      <c r="BC9" s="85"/>
    </row>
    <row r="10" spans="1:55" ht="18.75" customHeight="1" thickBot="1">
      <c r="A10" s="412" t="str">
        <f>HYPERLINK(AM7)</f>
        <v>高槻</v>
      </c>
      <c r="B10" s="413"/>
      <c r="C10" s="135" t="s">
        <v>12</v>
      </c>
      <c r="D10" s="136" t="s">
        <v>14</v>
      </c>
      <c r="E10" s="412" t="str">
        <f>HYPERLINK(AM8)</f>
        <v>加古川</v>
      </c>
      <c r="F10" s="413"/>
      <c r="G10" s="135"/>
      <c r="H10" s="136"/>
      <c r="I10" s="412" t="str">
        <f>HYPERLINK(AM9)</f>
        <v>OTJ</v>
      </c>
      <c r="J10" s="413"/>
      <c r="K10" s="135" t="s">
        <v>19</v>
      </c>
      <c r="L10" s="136" t="s">
        <v>20</v>
      </c>
      <c r="M10" s="412" t="str">
        <f>HYPERLINK(AM10)</f>
        <v>南京都</v>
      </c>
      <c r="N10" s="413"/>
      <c r="O10" s="137"/>
      <c r="P10" s="137"/>
      <c r="Q10" s="137"/>
      <c r="R10" s="412" t="str">
        <f>HYPERLINK(AM11)</f>
        <v>能勢</v>
      </c>
      <c r="S10" s="413"/>
      <c r="T10" s="135" t="s">
        <v>15</v>
      </c>
      <c r="U10" s="136" t="s">
        <v>26</v>
      </c>
      <c r="V10" s="412" t="str">
        <f>HYPERLINK(AM12)</f>
        <v>高砂</v>
      </c>
      <c r="W10" s="413"/>
      <c r="X10" s="138"/>
      <c r="Y10" s="138"/>
      <c r="Z10" s="412" t="str">
        <f>HYPERLINK(AM13)</f>
        <v>豊中</v>
      </c>
      <c r="AA10" s="413"/>
      <c r="AB10" s="135" t="s">
        <v>21</v>
      </c>
      <c r="AC10" s="136" t="s">
        <v>29</v>
      </c>
      <c r="AD10" s="412" t="str">
        <f>HYPERLINK(AM14)</f>
        <v>アウル</v>
      </c>
      <c r="AE10" s="413"/>
      <c r="AF10" s="89"/>
      <c r="AG10" s="85"/>
      <c r="AH10" s="85"/>
      <c r="AI10" s="85"/>
      <c r="AJ10" s="85"/>
      <c r="AK10" s="409"/>
      <c r="AL10" s="88" t="s">
        <v>20</v>
      </c>
      <c r="AM10" s="310" t="s">
        <v>158</v>
      </c>
      <c r="AN10" s="310"/>
      <c r="AO10" s="310" t="s">
        <v>158</v>
      </c>
      <c r="AP10" s="310"/>
      <c r="AQ10" s="414"/>
      <c r="AR10" s="325" t="s">
        <v>159</v>
      </c>
      <c r="AS10" s="321"/>
      <c r="AT10" s="326"/>
      <c r="AU10" s="86"/>
      <c r="AV10" s="85"/>
      <c r="AW10" s="85"/>
      <c r="AX10" s="85"/>
      <c r="AY10" s="85"/>
      <c r="AZ10" s="85"/>
      <c r="BA10" s="85"/>
      <c r="BB10" s="85"/>
      <c r="BC10" s="85"/>
    </row>
    <row r="11" spans="1:55" ht="18.75" customHeight="1">
      <c r="A11" s="92"/>
      <c r="B11" s="89"/>
      <c r="D11" s="106"/>
      <c r="E11" s="105"/>
      <c r="F11" s="105"/>
      <c r="G11" s="366" t="s">
        <v>138</v>
      </c>
      <c r="H11" s="366"/>
      <c r="I11" s="105"/>
      <c r="J11" s="104"/>
      <c r="K11" s="103"/>
      <c r="L11" s="102"/>
      <c r="R11" s="92"/>
      <c r="S11" s="89"/>
      <c r="U11" s="106"/>
      <c r="V11" s="105"/>
      <c r="W11" s="105"/>
      <c r="X11" s="366" t="s">
        <v>137</v>
      </c>
      <c r="Y11" s="366"/>
      <c r="Z11" s="105"/>
      <c r="AA11" s="104"/>
      <c r="AB11" s="103"/>
      <c r="AC11" s="102"/>
      <c r="AF11" s="92"/>
      <c r="AI11" s="85"/>
      <c r="AJ11" s="85"/>
      <c r="AK11" s="407" t="s">
        <v>148</v>
      </c>
      <c r="AL11" s="94" t="s">
        <v>15</v>
      </c>
      <c r="AM11" s="338" t="s">
        <v>159</v>
      </c>
      <c r="AN11" s="338"/>
      <c r="AO11" s="338" t="s">
        <v>159</v>
      </c>
      <c r="AP11" s="338"/>
      <c r="AQ11" s="410"/>
      <c r="AR11" s="415" t="s">
        <v>160</v>
      </c>
      <c r="AS11" s="327"/>
      <c r="AT11" s="328"/>
      <c r="AU11" s="86"/>
      <c r="AV11" s="85"/>
      <c r="AW11" s="85"/>
      <c r="AX11" s="85"/>
      <c r="AY11" s="85"/>
      <c r="AZ11" s="85"/>
      <c r="BA11" s="85"/>
      <c r="BB11" s="85"/>
      <c r="BC11" s="85"/>
    </row>
    <row r="12" spans="1:55" ht="18.75" customHeight="1">
      <c r="A12" s="89"/>
      <c r="B12" s="369"/>
      <c r="C12" s="367"/>
      <c r="G12" s="370" t="str">
        <f>HYPERLINK(AM12)</f>
        <v>高砂</v>
      </c>
      <c r="H12" s="371"/>
      <c r="J12" s="89"/>
      <c r="K12" s="89"/>
      <c r="L12" s="367"/>
      <c r="M12" s="367"/>
      <c r="R12" s="89"/>
      <c r="S12" s="369"/>
      <c r="T12" s="367"/>
      <c r="X12" s="370" t="str">
        <f>HYPERLINK(AM8)</f>
        <v>加古川</v>
      </c>
      <c r="Y12" s="371"/>
      <c r="AA12" s="89"/>
      <c r="AB12" s="89"/>
      <c r="AC12" s="367"/>
      <c r="AD12" s="367"/>
      <c r="AF12" s="89"/>
      <c r="AI12" s="85"/>
      <c r="AJ12" s="85"/>
      <c r="AK12" s="408"/>
      <c r="AL12" s="91" t="s">
        <v>26</v>
      </c>
      <c r="AM12" s="327" t="s">
        <v>161</v>
      </c>
      <c r="AN12" s="327"/>
      <c r="AO12" s="327" t="s">
        <v>161</v>
      </c>
      <c r="AP12" s="327"/>
      <c r="AQ12" s="348"/>
      <c r="AR12" s="325" t="s">
        <v>155</v>
      </c>
      <c r="AS12" s="321"/>
      <c r="AT12" s="326"/>
      <c r="AU12" s="86"/>
      <c r="AV12" s="85"/>
      <c r="AW12" s="85"/>
      <c r="AX12" s="85"/>
      <c r="AY12" s="85"/>
      <c r="AZ12" s="85"/>
      <c r="BA12" s="85"/>
      <c r="BB12" s="85"/>
      <c r="BC12" s="85"/>
    </row>
    <row r="13" spans="1:55" ht="18.75" customHeight="1" thickBot="1">
      <c r="A13" s="92"/>
      <c r="B13" s="89"/>
      <c r="J13" s="92"/>
      <c r="K13" s="89"/>
      <c r="AH13" s="101"/>
      <c r="AI13" s="100"/>
      <c r="AK13" s="408"/>
      <c r="AL13" s="91" t="s">
        <v>21</v>
      </c>
      <c r="AM13" s="327" t="s">
        <v>157</v>
      </c>
      <c r="AN13" s="327"/>
      <c r="AO13" s="327" t="s">
        <v>157</v>
      </c>
      <c r="AP13" s="327"/>
      <c r="AQ13" s="348"/>
      <c r="AR13" s="415" t="s">
        <v>162</v>
      </c>
      <c r="AS13" s="327"/>
      <c r="AT13" s="328"/>
      <c r="AU13" s="86"/>
      <c r="AV13" s="85"/>
      <c r="AW13" s="85"/>
      <c r="AX13" s="85"/>
      <c r="AY13" s="85"/>
      <c r="AZ13" s="85"/>
      <c r="BA13" s="85"/>
      <c r="BB13" s="85"/>
      <c r="BC13" s="85"/>
    </row>
    <row r="14" spans="1:55" ht="18.75" customHeight="1" thickBot="1">
      <c r="A14" s="124"/>
      <c r="B14" s="124"/>
      <c r="C14" s="124"/>
      <c r="D14" s="124"/>
      <c r="E14" s="124"/>
      <c r="F14" s="124"/>
      <c r="G14" s="124"/>
      <c r="S14" s="124"/>
      <c r="T14" s="124"/>
      <c r="U14" s="124"/>
      <c r="V14" s="124"/>
      <c r="W14" s="124"/>
      <c r="X14" s="124"/>
      <c r="Y14" s="124"/>
      <c r="Z14" s="382"/>
      <c r="AA14" s="383"/>
      <c r="AB14" s="230" t="s">
        <v>480</v>
      </c>
      <c r="AC14" s="230"/>
      <c r="AD14" s="230"/>
      <c r="AE14" s="230"/>
      <c r="AF14" s="230"/>
      <c r="AG14" s="231"/>
      <c r="AH14" s="100"/>
      <c r="AI14" s="100"/>
      <c r="AK14" s="408"/>
      <c r="AL14" s="139" t="s">
        <v>29</v>
      </c>
      <c r="AM14" s="416" t="s">
        <v>163</v>
      </c>
      <c r="AN14" s="416"/>
      <c r="AO14" s="416" t="s">
        <v>164</v>
      </c>
      <c r="AP14" s="416"/>
      <c r="AQ14" s="417"/>
      <c r="AR14" s="415" t="s">
        <v>165</v>
      </c>
      <c r="AS14" s="327"/>
      <c r="AT14" s="328"/>
      <c r="AU14" s="86"/>
      <c r="AV14" s="85"/>
      <c r="AW14" s="85"/>
      <c r="AX14" s="85"/>
      <c r="AY14" s="85"/>
      <c r="AZ14" s="85"/>
      <c r="BA14" s="85"/>
      <c r="BB14" s="85"/>
      <c r="BC14" s="85"/>
    </row>
    <row r="15" spans="1:55" ht="18.75" customHeight="1">
      <c r="A15" s="124"/>
      <c r="B15" s="403" t="s">
        <v>147</v>
      </c>
      <c r="C15" s="404"/>
      <c r="D15" s="124"/>
      <c r="E15" s="124"/>
      <c r="F15" s="124"/>
      <c r="G15" s="124"/>
      <c r="S15" s="403" t="s">
        <v>136</v>
      </c>
      <c r="T15" s="425"/>
      <c r="AK15" s="428" t="s">
        <v>147</v>
      </c>
      <c r="AL15" s="94" t="s">
        <v>48</v>
      </c>
      <c r="AM15" s="431" t="s">
        <v>166</v>
      </c>
      <c r="AN15" s="432"/>
      <c r="AO15" s="433" t="s">
        <v>167</v>
      </c>
      <c r="AP15" s="434"/>
      <c r="AQ15" s="435"/>
      <c r="AR15" s="436" t="s">
        <v>167</v>
      </c>
      <c r="AS15" s="437"/>
      <c r="AT15" s="438"/>
      <c r="AU15" s="86"/>
      <c r="AV15" s="85"/>
      <c r="AW15" s="85"/>
      <c r="AX15" s="85"/>
      <c r="AY15" s="85"/>
      <c r="AZ15" s="85"/>
      <c r="BA15" s="85"/>
      <c r="BB15" s="85"/>
      <c r="BC15" s="85"/>
    </row>
    <row r="16" spans="1:55" ht="18.75" customHeight="1">
      <c r="A16" s="124"/>
      <c r="B16" s="405"/>
      <c r="C16" s="406"/>
      <c r="D16" s="124"/>
      <c r="E16" s="124"/>
      <c r="F16" s="124"/>
      <c r="G16" s="386"/>
      <c r="H16" s="367"/>
      <c r="O16" s="124"/>
      <c r="P16" s="124"/>
      <c r="Q16" s="124"/>
      <c r="R16" s="124"/>
      <c r="S16" s="426"/>
      <c r="T16" s="427"/>
      <c r="U16" s="124"/>
      <c r="V16" s="124"/>
      <c r="W16" s="124"/>
      <c r="X16" s="386"/>
      <c r="Y16" s="367"/>
      <c r="AE16" s="124"/>
      <c r="AF16" s="124"/>
      <c r="AK16" s="429"/>
      <c r="AL16" s="91" t="s">
        <v>49</v>
      </c>
      <c r="AM16" s="439" t="s">
        <v>165</v>
      </c>
      <c r="AN16" s="420"/>
      <c r="AO16" s="440" t="s">
        <v>165</v>
      </c>
      <c r="AP16" s="441"/>
      <c r="AQ16" s="442"/>
      <c r="AR16" s="418" t="s">
        <v>164</v>
      </c>
      <c r="AS16" s="321"/>
      <c r="AT16" s="326"/>
      <c r="AU16" s="86"/>
      <c r="AV16" s="85"/>
      <c r="AW16" s="85"/>
      <c r="AX16" s="85"/>
      <c r="AY16" s="85"/>
      <c r="AZ16" s="85"/>
      <c r="BA16" s="85"/>
      <c r="BB16" s="85"/>
      <c r="BC16" s="85"/>
    </row>
    <row r="17" spans="1:55" ht="18.75" customHeight="1">
      <c r="B17" s="367"/>
      <c r="C17" s="367"/>
      <c r="D17" s="105"/>
      <c r="E17" s="105"/>
      <c r="F17" s="105"/>
      <c r="G17" s="105"/>
      <c r="H17" s="106"/>
      <c r="I17" s="105"/>
      <c r="J17" s="105"/>
      <c r="K17" s="105"/>
      <c r="L17" s="367"/>
      <c r="M17" s="367"/>
      <c r="S17" s="385"/>
      <c r="T17" s="385"/>
      <c r="U17" s="105"/>
      <c r="V17" s="105"/>
      <c r="W17" s="105"/>
      <c r="X17" s="105"/>
      <c r="Y17" s="106"/>
      <c r="Z17" s="105"/>
      <c r="AA17" s="105"/>
      <c r="AB17" s="105"/>
      <c r="AC17" s="367"/>
      <c r="AD17" s="367"/>
      <c r="AK17" s="429"/>
      <c r="AL17" s="91" t="s">
        <v>52</v>
      </c>
      <c r="AM17" s="419" t="s">
        <v>168</v>
      </c>
      <c r="AN17" s="420"/>
      <c r="AO17" s="421" t="s">
        <v>169</v>
      </c>
      <c r="AP17" s="422"/>
      <c r="AQ17" s="423"/>
      <c r="AR17" s="424" t="s">
        <v>170</v>
      </c>
      <c r="AS17" s="327"/>
      <c r="AT17" s="328"/>
      <c r="AU17" s="86"/>
      <c r="AV17" s="85"/>
      <c r="AW17" s="85"/>
      <c r="AX17" s="85"/>
      <c r="AY17" s="85"/>
      <c r="AZ17" s="85"/>
      <c r="BA17" s="85"/>
      <c r="BB17" s="85"/>
      <c r="BC17" s="85"/>
    </row>
    <row r="18" spans="1:55" ht="18.75" customHeight="1" thickBot="1">
      <c r="A18" s="107"/>
      <c r="B18" s="123"/>
      <c r="C18" s="121"/>
      <c r="D18" s="122"/>
      <c r="E18" s="121"/>
      <c r="F18" s="86"/>
      <c r="G18" s="387" t="s">
        <v>449</v>
      </c>
      <c r="H18" s="388"/>
      <c r="J18" s="123"/>
      <c r="K18" s="123"/>
      <c r="L18" s="122"/>
      <c r="M18" s="121"/>
      <c r="N18" s="86"/>
      <c r="R18" s="107"/>
      <c r="S18" s="123"/>
      <c r="T18" s="121"/>
      <c r="U18" s="122"/>
      <c r="V18" s="121"/>
      <c r="W18" s="86"/>
      <c r="X18" s="387" t="s">
        <v>455</v>
      </c>
      <c r="Y18" s="388"/>
      <c r="AA18" s="123"/>
      <c r="AB18" s="123"/>
      <c r="AC18" s="122"/>
      <c r="AD18" s="121"/>
      <c r="AE18" s="86"/>
      <c r="AF18" s="107"/>
      <c r="AG18" s="107"/>
      <c r="AH18" s="107"/>
      <c r="AI18" s="107"/>
      <c r="AJ18" s="101"/>
      <c r="AK18" s="430"/>
      <c r="AL18" s="88" t="s">
        <v>53</v>
      </c>
      <c r="AM18" s="443" t="s">
        <v>153</v>
      </c>
      <c r="AN18" s="444"/>
      <c r="AO18" s="414" t="s">
        <v>153</v>
      </c>
      <c r="AP18" s="445"/>
      <c r="AQ18" s="446"/>
      <c r="AR18" s="418" t="s">
        <v>158</v>
      </c>
      <c r="AS18" s="321"/>
      <c r="AT18" s="326"/>
      <c r="AU18" s="86"/>
      <c r="AV18" s="85"/>
      <c r="AW18" s="85"/>
      <c r="AX18" s="85"/>
      <c r="AY18" s="85"/>
      <c r="AZ18" s="85"/>
      <c r="BA18" s="85"/>
      <c r="BB18" s="85"/>
      <c r="BC18" s="85"/>
    </row>
    <row r="19" spans="1:55" ht="18.75" customHeight="1">
      <c r="A19" s="107"/>
      <c r="B19" s="119"/>
      <c r="C19" s="447" t="s">
        <v>450</v>
      </c>
      <c r="D19" s="448"/>
      <c r="E19" s="101"/>
      <c r="F19" s="120"/>
      <c r="G19" s="378" t="s">
        <v>162</v>
      </c>
      <c r="H19" s="369"/>
      <c r="J19" s="119"/>
      <c r="K19" s="447" t="s">
        <v>451</v>
      </c>
      <c r="L19" s="448"/>
      <c r="M19" s="101"/>
      <c r="N19" s="118"/>
      <c r="R19" s="107"/>
      <c r="S19" s="119"/>
      <c r="T19" s="447" t="s">
        <v>452</v>
      </c>
      <c r="U19" s="448"/>
      <c r="V19" s="101"/>
      <c r="W19" s="120"/>
      <c r="X19" s="378" t="s">
        <v>153</v>
      </c>
      <c r="Y19" s="369"/>
      <c r="AA19" s="119"/>
      <c r="AB19" s="447" t="s">
        <v>453</v>
      </c>
      <c r="AC19" s="448"/>
      <c r="AD19" s="101"/>
      <c r="AE19" s="118"/>
      <c r="AF19" s="107"/>
      <c r="AG19" s="107"/>
      <c r="AH19" s="107"/>
      <c r="AI19" s="89"/>
      <c r="AK19" s="428" t="s">
        <v>136</v>
      </c>
      <c r="AL19" s="94" t="s">
        <v>55</v>
      </c>
      <c r="AM19" s="467" t="s">
        <v>160</v>
      </c>
      <c r="AN19" s="432"/>
      <c r="AO19" s="410" t="s">
        <v>160</v>
      </c>
      <c r="AP19" s="282"/>
      <c r="AQ19" s="468"/>
      <c r="AR19" s="424" t="s">
        <v>171</v>
      </c>
      <c r="AS19" s="327"/>
      <c r="AT19" s="328"/>
      <c r="AU19" s="86"/>
      <c r="AV19" s="85"/>
      <c r="AW19" s="85"/>
      <c r="AX19" s="85"/>
      <c r="AY19" s="85"/>
      <c r="AZ19" s="85"/>
      <c r="BA19" s="85"/>
      <c r="BB19" s="85"/>
      <c r="BC19" s="85"/>
    </row>
    <row r="20" spans="1:55" ht="18.75" customHeight="1">
      <c r="A20" s="92"/>
      <c r="B20" s="116"/>
      <c r="C20" s="379" t="s">
        <v>160</v>
      </c>
      <c r="D20" s="380"/>
      <c r="E20" s="110"/>
      <c r="F20" s="127"/>
      <c r="G20" s="110"/>
      <c r="H20" s="110"/>
      <c r="I20" s="126"/>
      <c r="J20" s="125"/>
      <c r="K20" s="379" t="s">
        <v>171</v>
      </c>
      <c r="L20" s="380"/>
      <c r="M20" s="126"/>
      <c r="N20" s="130"/>
      <c r="O20" s="126"/>
      <c r="P20" s="126"/>
      <c r="Q20" s="126"/>
      <c r="R20" s="128"/>
      <c r="S20" s="127"/>
      <c r="T20" s="453" t="s">
        <v>166</v>
      </c>
      <c r="U20" s="454"/>
      <c r="V20" s="110"/>
      <c r="W20" s="127"/>
      <c r="X20" s="110"/>
      <c r="Y20" s="110"/>
      <c r="Z20" s="126"/>
      <c r="AA20" s="125"/>
      <c r="AB20" s="379" t="s">
        <v>165</v>
      </c>
      <c r="AC20" s="380"/>
      <c r="AE20" s="102"/>
      <c r="AF20" s="92"/>
      <c r="AH20" s="89"/>
      <c r="AI20" s="89"/>
      <c r="AK20" s="465"/>
      <c r="AL20" s="91" t="s">
        <v>56</v>
      </c>
      <c r="AM20" s="439" t="s">
        <v>171</v>
      </c>
      <c r="AN20" s="420"/>
      <c r="AO20" s="348" t="s">
        <v>171</v>
      </c>
      <c r="AP20" s="349"/>
      <c r="AQ20" s="350"/>
      <c r="AR20" s="462" t="s">
        <v>169</v>
      </c>
      <c r="AS20" s="463"/>
      <c r="AT20" s="464"/>
      <c r="AU20" s="86"/>
      <c r="AV20" s="85"/>
      <c r="AW20" s="85"/>
      <c r="AX20" s="85"/>
      <c r="AY20" s="85"/>
      <c r="AZ20" s="85"/>
      <c r="BA20" s="85"/>
      <c r="BB20" s="85"/>
      <c r="BC20" s="85"/>
    </row>
    <row r="21" spans="1:55" ht="18.75" customHeight="1">
      <c r="A21" s="449" t="str">
        <f>HYPERLINK(AM15)</f>
        <v>プログレ</v>
      </c>
      <c r="B21" s="450"/>
      <c r="C21" s="135" t="s">
        <v>48</v>
      </c>
      <c r="D21" s="136" t="s">
        <v>49</v>
      </c>
      <c r="E21" s="412" t="str">
        <f>HYPERLINK(AM16)</f>
        <v>南大阪</v>
      </c>
      <c r="F21" s="413"/>
      <c r="G21" s="135"/>
      <c r="H21" s="136" t="s">
        <v>52</v>
      </c>
      <c r="I21" s="451" t="str">
        <f>HYPERLINK(AM17)</f>
        <v>神戸中央</v>
      </c>
      <c r="J21" s="452"/>
      <c r="K21" s="135"/>
      <c r="L21" s="136" t="s">
        <v>53</v>
      </c>
      <c r="M21" s="372" t="str">
        <f>HYPERLINK(AM18)</f>
        <v>吹田</v>
      </c>
      <c r="N21" s="413"/>
      <c r="O21" s="137"/>
      <c r="P21" s="137"/>
      <c r="Q21" s="137"/>
      <c r="R21" s="372" t="str">
        <f>HYPERLINK(AM19)</f>
        <v>東淀川</v>
      </c>
      <c r="S21" s="413"/>
      <c r="T21" s="135" t="s">
        <v>55</v>
      </c>
      <c r="U21" s="136" t="s">
        <v>56</v>
      </c>
      <c r="V21" s="372" t="str">
        <f>HYPERLINK(AM20)</f>
        <v>芦屋</v>
      </c>
      <c r="W21" s="413"/>
      <c r="X21" s="138"/>
      <c r="Y21" s="138" t="s">
        <v>58</v>
      </c>
      <c r="Z21" s="449" t="str">
        <f>HYPERLINK(AM21)</f>
        <v>Kiwi'ｓ</v>
      </c>
      <c r="AA21" s="450"/>
      <c r="AB21" s="135"/>
      <c r="AC21" s="136" t="s">
        <v>59</v>
      </c>
      <c r="AD21" s="372" t="str">
        <f>HYPERLINK(AM22)</f>
        <v>交野</v>
      </c>
      <c r="AE21" s="413"/>
      <c r="AF21" s="89"/>
      <c r="AH21" s="92"/>
      <c r="AI21" s="89"/>
      <c r="AK21" s="465"/>
      <c r="AL21" s="91" t="s">
        <v>58</v>
      </c>
      <c r="AM21" s="455" t="s">
        <v>170</v>
      </c>
      <c r="AN21" s="420"/>
      <c r="AO21" s="348" t="s">
        <v>172</v>
      </c>
      <c r="AP21" s="349"/>
      <c r="AQ21" s="350"/>
      <c r="AR21" s="418" t="s">
        <v>161</v>
      </c>
      <c r="AS21" s="321"/>
      <c r="AT21" s="326"/>
      <c r="AU21" s="86"/>
      <c r="AV21" s="85"/>
      <c r="AW21" s="85"/>
      <c r="AX21" s="85"/>
      <c r="AY21" s="85"/>
      <c r="AZ21" s="85"/>
      <c r="BA21" s="85"/>
      <c r="BB21" s="85"/>
      <c r="BC21" s="85"/>
    </row>
    <row r="22" spans="1:55" ht="18.75" customHeight="1" thickBot="1">
      <c r="A22" s="92"/>
      <c r="B22" s="89"/>
      <c r="D22" s="106"/>
      <c r="E22" s="105"/>
      <c r="F22" s="105"/>
      <c r="G22" s="456" t="s">
        <v>448</v>
      </c>
      <c r="H22" s="456"/>
      <c r="I22" s="105"/>
      <c r="J22" s="104"/>
      <c r="K22" s="103"/>
      <c r="L22" s="102"/>
      <c r="R22" s="92"/>
      <c r="S22" s="89"/>
      <c r="U22" s="106"/>
      <c r="V22" s="105"/>
      <c r="W22" s="105"/>
      <c r="X22" s="456" t="s">
        <v>454</v>
      </c>
      <c r="Y22" s="456"/>
      <c r="Z22" s="105"/>
      <c r="AA22" s="104"/>
      <c r="AB22" s="103"/>
      <c r="AC22" s="102"/>
      <c r="AF22" s="92"/>
      <c r="AG22" s="85"/>
      <c r="AH22" s="85"/>
      <c r="AI22" s="133"/>
      <c r="AJ22" s="133"/>
      <c r="AK22" s="466"/>
      <c r="AL22" s="88" t="s">
        <v>59</v>
      </c>
      <c r="AM22" s="457" t="s">
        <v>162</v>
      </c>
      <c r="AN22" s="457"/>
      <c r="AO22" s="414" t="s">
        <v>162</v>
      </c>
      <c r="AP22" s="458"/>
      <c r="AQ22" s="459"/>
      <c r="AR22" s="460" t="s">
        <v>154</v>
      </c>
      <c r="AS22" s="460"/>
      <c r="AT22" s="461"/>
      <c r="AU22" s="86"/>
      <c r="AV22" s="85"/>
      <c r="AW22" s="85"/>
      <c r="AX22" s="85"/>
      <c r="AY22" s="85"/>
      <c r="AZ22" s="85"/>
      <c r="BA22" s="85"/>
      <c r="BB22" s="85"/>
      <c r="BC22" s="85"/>
    </row>
    <row r="23" spans="1:55" ht="19.5" customHeight="1">
      <c r="A23" s="89"/>
      <c r="B23" s="369"/>
      <c r="C23" s="367"/>
      <c r="G23" s="391" t="s">
        <v>170</v>
      </c>
      <c r="H23" s="469"/>
      <c r="J23" s="89"/>
      <c r="K23" s="89"/>
      <c r="L23" s="367"/>
      <c r="M23" s="367"/>
      <c r="R23" s="89"/>
      <c r="S23" s="369"/>
      <c r="T23" s="367"/>
      <c r="X23" s="470" t="s">
        <v>168</v>
      </c>
      <c r="Y23" s="471"/>
      <c r="AA23" s="89"/>
      <c r="AB23" s="89"/>
      <c r="AC23" s="367"/>
      <c r="AD23" s="367"/>
      <c r="AF23" s="89"/>
      <c r="AG23" s="85"/>
      <c r="AH23" s="85"/>
      <c r="AI23" s="85"/>
      <c r="AJ23" s="85"/>
      <c r="AK23" s="99"/>
      <c r="AL23" s="86"/>
      <c r="AM23" s="385"/>
      <c r="AN23" s="385"/>
      <c r="AO23" s="385"/>
      <c r="AP23" s="385"/>
      <c r="AQ23" s="385"/>
      <c r="AR23" s="385"/>
      <c r="AS23" s="385"/>
      <c r="AT23" s="385"/>
      <c r="AU23" s="86"/>
      <c r="AV23" s="85"/>
      <c r="AW23" s="85"/>
      <c r="AX23" s="85"/>
      <c r="AY23" s="85"/>
      <c r="AZ23" s="85"/>
      <c r="BA23" s="85"/>
      <c r="BB23" s="85"/>
      <c r="BC23" s="85"/>
    </row>
    <row r="24" spans="1:55">
      <c r="A24" s="92"/>
      <c r="B24" s="89"/>
      <c r="J24" s="92"/>
      <c r="K24" s="89"/>
      <c r="AG24" s="85"/>
      <c r="AH24" s="85"/>
      <c r="AI24" s="85"/>
      <c r="AJ24" s="85"/>
      <c r="AK24" s="85"/>
      <c r="AL24" s="86"/>
      <c r="AM24" s="85"/>
      <c r="AN24" s="85"/>
      <c r="AO24" s="85"/>
      <c r="AP24" s="85"/>
      <c r="AQ24" s="85"/>
      <c r="AR24" s="85"/>
      <c r="AS24" s="85"/>
      <c r="AT24" s="85"/>
      <c r="AU24" s="86"/>
      <c r="AV24" s="85"/>
      <c r="AW24" s="85"/>
      <c r="AX24" s="85"/>
      <c r="AY24" s="85"/>
      <c r="AZ24" s="85"/>
      <c r="BA24" s="85"/>
      <c r="BB24" s="85"/>
      <c r="BC24" s="85"/>
    </row>
    <row r="25" spans="1:55">
      <c r="A25" s="92"/>
      <c r="B25" s="86"/>
      <c r="C25" s="85"/>
      <c r="D25" s="85"/>
      <c r="E25" s="85"/>
      <c r="F25" s="85"/>
      <c r="G25" s="85"/>
      <c r="H25" s="85"/>
      <c r="I25" s="85"/>
      <c r="J25" s="85"/>
      <c r="K25" s="86"/>
      <c r="L25" s="85"/>
      <c r="M25" s="85"/>
      <c r="N25" s="85"/>
      <c r="O25" s="85"/>
      <c r="P25" s="85"/>
      <c r="Q25" s="85"/>
      <c r="R25" s="85"/>
      <c r="S25" s="85"/>
      <c r="T25" s="86"/>
      <c r="U25" s="85"/>
      <c r="V25" s="85"/>
      <c r="W25" s="85"/>
      <c r="X25" s="85"/>
      <c r="Y25" s="85"/>
      <c r="Z25" s="85"/>
      <c r="AA25" s="85"/>
      <c r="AB25" s="85"/>
      <c r="AC25" s="86"/>
      <c r="AD25" s="85"/>
      <c r="AE25" s="85"/>
      <c r="AF25" s="85"/>
      <c r="AG25" s="85"/>
      <c r="AH25" s="85"/>
      <c r="AI25" s="85"/>
      <c r="AJ25" s="85"/>
      <c r="AK25" s="85"/>
      <c r="AL25" s="86"/>
      <c r="AM25" s="140"/>
      <c r="AN25" s="85"/>
      <c r="AO25" s="85"/>
      <c r="AP25" s="85"/>
      <c r="AQ25" s="85"/>
      <c r="AR25" s="85"/>
      <c r="AS25" s="85"/>
      <c r="AT25" s="85"/>
      <c r="AU25" s="86"/>
      <c r="AV25" s="85"/>
      <c r="AW25" s="85"/>
      <c r="AX25" s="85"/>
      <c r="AY25" s="85"/>
      <c r="AZ25" s="85"/>
      <c r="BA25" s="85"/>
      <c r="BB25" s="85"/>
      <c r="BC25" s="85"/>
    </row>
    <row r="26" spans="1:55">
      <c r="A26" s="89"/>
      <c r="B26" s="86"/>
      <c r="C26" s="85"/>
      <c r="D26" s="85"/>
      <c r="E26" s="85"/>
      <c r="F26" s="85"/>
      <c r="G26" s="85"/>
      <c r="H26" s="85"/>
      <c r="I26" s="85"/>
      <c r="J26" s="85"/>
      <c r="K26" s="86"/>
      <c r="L26" s="85"/>
      <c r="M26" s="85"/>
      <c r="N26" s="85"/>
      <c r="O26" s="85"/>
      <c r="P26" s="85"/>
      <c r="Q26" s="85"/>
      <c r="R26" s="85"/>
      <c r="S26" s="85"/>
      <c r="T26" s="86"/>
      <c r="U26" s="85"/>
      <c r="V26" s="85"/>
      <c r="W26" s="85"/>
      <c r="X26" s="85"/>
      <c r="Y26" s="85"/>
      <c r="Z26" s="85"/>
      <c r="AA26" s="85"/>
      <c r="AB26" s="85"/>
      <c r="AC26" s="86"/>
      <c r="AD26" s="85"/>
      <c r="AE26" s="85"/>
      <c r="AF26" s="85"/>
      <c r="AG26" s="85"/>
      <c r="AH26" s="85"/>
      <c r="AI26" s="85"/>
      <c r="AJ26" s="85"/>
      <c r="AK26" s="85"/>
      <c r="AL26" s="86"/>
      <c r="AM26" s="85"/>
      <c r="AN26" s="85"/>
      <c r="AO26" s="85"/>
      <c r="AP26" s="85"/>
      <c r="AQ26" s="85"/>
      <c r="AR26" s="85"/>
      <c r="AS26" s="85"/>
      <c r="AT26" s="85"/>
      <c r="AU26" s="86"/>
      <c r="AV26" s="85"/>
      <c r="AW26" s="85"/>
      <c r="AX26" s="85"/>
      <c r="AY26" s="85"/>
      <c r="AZ26" s="85"/>
      <c r="BA26" s="85"/>
      <c r="BB26" s="85"/>
      <c r="BC26" s="85"/>
    </row>
    <row r="27" spans="1:55">
      <c r="AU27" s="86"/>
      <c r="AV27" s="85"/>
      <c r="AW27" s="85"/>
      <c r="AX27" s="85"/>
      <c r="AY27" s="85"/>
      <c r="AZ27" s="85"/>
      <c r="BA27" s="85"/>
      <c r="BB27" s="85"/>
      <c r="BC27" s="85"/>
    </row>
  </sheetData>
  <mergeCells count="133">
    <mergeCell ref="AM23:AN23"/>
    <mergeCell ref="AO23:AQ23"/>
    <mergeCell ref="AR23:AT23"/>
    <mergeCell ref="B23:C23"/>
    <mergeCell ref="G23:H23"/>
    <mergeCell ref="L23:M23"/>
    <mergeCell ref="S23:T23"/>
    <mergeCell ref="X23:Y23"/>
    <mergeCell ref="AC23:AD23"/>
    <mergeCell ref="AM21:AN21"/>
    <mergeCell ref="AO21:AQ21"/>
    <mergeCell ref="AR21:AT21"/>
    <mergeCell ref="G22:H22"/>
    <mergeCell ref="X22:Y22"/>
    <mergeCell ref="AM22:AN22"/>
    <mergeCell ref="AO22:AQ22"/>
    <mergeCell ref="AR22:AT22"/>
    <mergeCell ref="AO20:AQ20"/>
    <mergeCell ref="AR20:AT20"/>
    <mergeCell ref="AK19:AK22"/>
    <mergeCell ref="AM19:AN19"/>
    <mergeCell ref="AO19:AQ19"/>
    <mergeCell ref="AR19:AT19"/>
    <mergeCell ref="AM20:AN20"/>
    <mergeCell ref="A21:B21"/>
    <mergeCell ref="E21:F21"/>
    <mergeCell ref="I21:J21"/>
    <mergeCell ref="M21:N21"/>
    <mergeCell ref="R21:S21"/>
    <mergeCell ref="V21:W21"/>
    <mergeCell ref="Z21:AA21"/>
    <mergeCell ref="AD21:AE21"/>
    <mergeCell ref="AB19:AC19"/>
    <mergeCell ref="C20:D20"/>
    <mergeCell ref="K20:L20"/>
    <mergeCell ref="T20:U20"/>
    <mergeCell ref="AB20:AC20"/>
    <mergeCell ref="G18:H18"/>
    <mergeCell ref="X18:Y18"/>
    <mergeCell ref="AM18:AN18"/>
    <mergeCell ref="AO18:AQ18"/>
    <mergeCell ref="AR18:AT18"/>
    <mergeCell ref="C19:D19"/>
    <mergeCell ref="G19:H19"/>
    <mergeCell ref="K19:L19"/>
    <mergeCell ref="T19:U19"/>
    <mergeCell ref="X19:Y19"/>
    <mergeCell ref="B12:C12"/>
    <mergeCell ref="G12:H12"/>
    <mergeCell ref="L12:M12"/>
    <mergeCell ref="S12:T12"/>
    <mergeCell ref="X12:Y12"/>
    <mergeCell ref="AC12:AD12"/>
    <mergeCell ref="AR16:AT16"/>
    <mergeCell ref="B17:C17"/>
    <mergeCell ref="L17:M17"/>
    <mergeCell ref="S17:T17"/>
    <mergeCell ref="AC17:AD17"/>
    <mergeCell ref="AM17:AN17"/>
    <mergeCell ref="AO17:AQ17"/>
    <mergeCell ref="AR17:AT17"/>
    <mergeCell ref="B15:C16"/>
    <mergeCell ref="S15:T16"/>
    <mergeCell ref="AK15:AK18"/>
    <mergeCell ref="AM15:AN15"/>
    <mergeCell ref="AO15:AQ15"/>
    <mergeCell ref="AR15:AT15"/>
    <mergeCell ref="G16:H16"/>
    <mergeCell ref="X16:Y16"/>
    <mergeCell ref="AM16:AN16"/>
    <mergeCell ref="AO16:AQ16"/>
    <mergeCell ref="G11:H11"/>
    <mergeCell ref="X11:Y11"/>
    <mergeCell ref="AK11:AK14"/>
    <mergeCell ref="AM11:AN11"/>
    <mergeCell ref="AO11:AQ11"/>
    <mergeCell ref="AR11:AT11"/>
    <mergeCell ref="AM12:AN12"/>
    <mergeCell ref="AO12:AQ12"/>
    <mergeCell ref="AR12:AT12"/>
    <mergeCell ref="AM13:AN13"/>
    <mergeCell ref="AO13:AQ13"/>
    <mergeCell ref="AR13:AT13"/>
    <mergeCell ref="AM14:AN14"/>
    <mergeCell ref="AO14:AQ14"/>
    <mergeCell ref="AR14:AT14"/>
    <mergeCell ref="Z14:AA14"/>
    <mergeCell ref="S6:T6"/>
    <mergeCell ref="AC6:AD6"/>
    <mergeCell ref="AM6:AN6"/>
    <mergeCell ref="AO6:AQ6"/>
    <mergeCell ref="AR9:AT9"/>
    <mergeCell ref="A10:B10"/>
    <mergeCell ref="E10:F10"/>
    <mergeCell ref="I10:J10"/>
    <mergeCell ref="M10:N10"/>
    <mergeCell ref="R10:S10"/>
    <mergeCell ref="V10:W10"/>
    <mergeCell ref="Z10:AA10"/>
    <mergeCell ref="AD10:AE10"/>
    <mergeCell ref="AM10:AN10"/>
    <mergeCell ref="C9:D9"/>
    <mergeCell ref="K9:L9"/>
    <mergeCell ref="T9:U9"/>
    <mergeCell ref="AB9:AC9"/>
    <mergeCell ref="AM9:AN9"/>
    <mergeCell ref="AO9:AQ9"/>
    <mergeCell ref="AO10:AQ10"/>
    <mergeCell ref="AR10:AT10"/>
    <mergeCell ref="A1:U2"/>
    <mergeCell ref="B4:C5"/>
    <mergeCell ref="S4:T5"/>
    <mergeCell ref="AL4:AS4"/>
    <mergeCell ref="G5:H5"/>
    <mergeCell ref="X5:Y5"/>
    <mergeCell ref="C8:D8"/>
    <mergeCell ref="G8:H8"/>
    <mergeCell ref="K8:L8"/>
    <mergeCell ref="T8:U8"/>
    <mergeCell ref="X8:Y8"/>
    <mergeCell ref="AB8:AC8"/>
    <mergeCell ref="AR6:AT6"/>
    <mergeCell ref="G7:H7"/>
    <mergeCell ref="X7:Y7"/>
    <mergeCell ref="AK7:AK10"/>
    <mergeCell ref="AM7:AN7"/>
    <mergeCell ref="AO7:AQ7"/>
    <mergeCell ref="AR7:AT7"/>
    <mergeCell ref="AM8:AN8"/>
    <mergeCell ref="AO8:AQ8"/>
    <mergeCell ref="AR8:AT8"/>
    <mergeCell ref="B6:C6"/>
    <mergeCell ref="L6:M6"/>
  </mergeCells>
  <phoneticPr fontId="3"/>
  <pageMargins left="0.23622047244094491" right="0.23622047244094491" top="0.74803149606299213" bottom="0.74803149606299213" header="0.31496062992125984" footer="0.31496062992125984"/>
  <pageSetup paperSize="9" scale="110" orientation="landscape" horizontalDpi="4294967293" verticalDpi="4294967293" r:id="rId1"/>
  <headerFooter>
    <oddHeader>&amp;R6年生卒業記念親善試合２０２１兼第6回ロータリーフレンドシップマッチ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zoomScaleNormal="100" workbookViewId="0">
      <selection activeCell="O16" sqref="O16"/>
    </sheetView>
  </sheetViews>
  <sheetFormatPr defaultRowHeight="13.5"/>
  <cols>
    <col min="1" max="46" width="2.75" customWidth="1"/>
    <col min="47" max="56" width="3.25" customWidth="1"/>
    <col min="57" max="62" width="3.75" customWidth="1"/>
  </cols>
  <sheetData>
    <row r="1" spans="1:55" ht="13.5" customHeight="1">
      <c r="A1" s="386" t="s">
        <v>173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55" ht="13.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1:55" ht="19.5" customHeight="1">
      <c r="A3" s="384" t="s">
        <v>149</v>
      </c>
      <c r="B3" s="385"/>
      <c r="C3" s="124"/>
      <c r="D3" s="124"/>
      <c r="E3" s="124"/>
      <c r="F3" s="124"/>
      <c r="G3" s="124"/>
      <c r="Q3" s="384" t="s">
        <v>148</v>
      </c>
      <c r="R3" s="385"/>
      <c r="AG3" s="384" t="s">
        <v>147</v>
      </c>
      <c r="AH3" s="385"/>
    </row>
    <row r="4" spans="1:55" ht="19.5" customHeight="1">
      <c r="A4" s="385"/>
      <c r="B4" s="385"/>
      <c r="C4" s="124"/>
      <c r="D4" s="124"/>
      <c r="E4" s="124"/>
      <c r="F4" s="124"/>
      <c r="G4" s="386"/>
      <c r="H4" s="367"/>
      <c r="O4" s="124"/>
      <c r="P4" s="124"/>
      <c r="Q4" s="385"/>
      <c r="R4" s="385"/>
      <c r="S4" s="124"/>
      <c r="T4" s="124"/>
      <c r="U4" s="386"/>
      <c r="V4" s="367"/>
      <c r="AC4" s="124"/>
      <c r="AD4" s="124"/>
      <c r="AE4" s="124"/>
      <c r="AF4" s="124"/>
      <c r="AG4" s="385"/>
      <c r="AH4" s="385"/>
      <c r="AI4" s="386"/>
      <c r="AJ4" s="367"/>
    </row>
    <row r="5" spans="1:55">
      <c r="B5" s="367"/>
      <c r="C5" s="367"/>
      <c r="D5" s="105"/>
      <c r="E5" s="105"/>
      <c r="F5" s="105"/>
      <c r="G5" s="105"/>
      <c r="H5" s="106"/>
      <c r="I5" s="105"/>
      <c r="J5" s="105"/>
      <c r="K5" s="105"/>
      <c r="L5" s="367"/>
      <c r="M5" s="367"/>
      <c r="R5" s="367"/>
      <c r="S5" s="367"/>
      <c r="T5" s="105"/>
      <c r="U5" s="105"/>
      <c r="V5" s="105"/>
      <c r="W5" s="105"/>
      <c r="X5" s="106"/>
      <c r="Y5" s="105"/>
      <c r="Z5" s="105"/>
      <c r="AA5" s="105"/>
      <c r="AB5" s="367"/>
      <c r="AC5" s="367"/>
      <c r="AH5" s="367"/>
      <c r="AI5" s="367"/>
      <c r="AJ5" s="105"/>
      <c r="AK5" s="105"/>
      <c r="AL5" s="105"/>
      <c r="AM5" s="105"/>
      <c r="AN5" s="106"/>
      <c r="AO5" s="105"/>
      <c r="AP5" s="105"/>
      <c r="AQ5" s="105"/>
      <c r="AV5" s="85"/>
      <c r="AW5" s="85"/>
      <c r="AX5" s="85"/>
      <c r="AY5" s="85"/>
      <c r="AZ5" s="85"/>
      <c r="BA5" s="133"/>
      <c r="BB5" s="133"/>
      <c r="BC5" s="133"/>
    </row>
    <row r="6" spans="1:55" ht="18.75" customHeight="1">
      <c r="A6" s="107"/>
      <c r="B6" s="123"/>
      <c r="C6" s="121"/>
      <c r="D6" s="122"/>
      <c r="E6" s="121"/>
      <c r="F6" s="86"/>
      <c r="G6" s="387" t="s">
        <v>146</v>
      </c>
      <c r="H6" s="388"/>
      <c r="J6" s="123"/>
      <c r="K6" s="123"/>
      <c r="L6" s="122"/>
      <c r="M6" s="121"/>
      <c r="N6" s="86"/>
      <c r="O6" s="107"/>
      <c r="P6" s="107"/>
      <c r="Q6" s="107"/>
      <c r="R6" s="123"/>
      <c r="S6" s="121"/>
      <c r="T6" s="122"/>
      <c r="U6" s="121"/>
      <c r="V6" s="86"/>
      <c r="W6" s="387" t="s">
        <v>145</v>
      </c>
      <c r="X6" s="388"/>
      <c r="Z6" s="123"/>
      <c r="AA6" s="123"/>
      <c r="AB6" s="122"/>
      <c r="AC6" s="121"/>
      <c r="AD6" s="86"/>
      <c r="AE6" s="86"/>
      <c r="AF6" s="86"/>
      <c r="AG6" s="107"/>
      <c r="AH6" s="123"/>
      <c r="AI6" s="121"/>
      <c r="AJ6" s="122"/>
      <c r="AK6" s="121"/>
      <c r="AL6" s="86"/>
      <c r="AM6" s="398" t="s">
        <v>444</v>
      </c>
      <c r="AN6" s="399"/>
      <c r="AP6" s="123"/>
      <c r="AQ6" s="123"/>
      <c r="AR6" s="122"/>
      <c r="AS6" s="121"/>
      <c r="AT6" s="86"/>
      <c r="AU6" s="86"/>
      <c r="AV6" s="85"/>
      <c r="AW6" s="85"/>
      <c r="AX6" s="85"/>
      <c r="AY6" s="85"/>
      <c r="AZ6" s="85"/>
      <c r="BA6" s="132"/>
      <c r="BB6" s="131"/>
      <c r="BC6" s="131"/>
    </row>
    <row r="7" spans="1:55" ht="18.75" customHeight="1">
      <c r="A7" s="107"/>
      <c r="B7" s="119"/>
      <c r="C7" s="393" t="s">
        <v>144</v>
      </c>
      <c r="D7" s="394"/>
      <c r="E7" s="101"/>
      <c r="F7" s="120"/>
      <c r="G7" s="378" t="str">
        <f>HYPERLINK(L26)</f>
        <v>西神戸</v>
      </c>
      <c r="H7" s="369"/>
      <c r="J7" s="119"/>
      <c r="K7" s="393" t="s">
        <v>143</v>
      </c>
      <c r="L7" s="394"/>
      <c r="M7" s="101"/>
      <c r="N7" s="118"/>
      <c r="O7" s="107"/>
      <c r="P7" s="107"/>
      <c r="Q7" s="107"/>
      <c r="R7" s="119"/>
      <c r="S7" s="393" t="s">
        <v>142</v>
      </c>
      <c r="T7" s="394"/>
      <c r="U7" s="101"/>
      <c r="V7" s="120"/>
      <c r="W7" s="378" t="str">
        <f>HYPERLINK(C26)</f>
        <v>伊丹</v>
      </c>
      <c r="X7" s="369"/>
      <c r="Z7" s="119"/>
      <c r="AA7" s="393" t="s">
        <v>141</v>
      </c>
      <c r="AB7" s="394"/>
      <c r="AC7" s="101"/>
      <c r="AD7" s="118"/>
      <c r="AE7" s="86"/>
      <c r="AF7" s="85"/>
      <c r="AG7" s="107"/>
      <c r="AH7" s="119"/>
      <c r="AI7" s="393" t="s">
        <v>140</v>
      </c>
      <c r="AJ7" s="394"/>
      <c r="AK7" s="101"/>
      <c r="AL7" s="120"/>
      <c r="AM7" s="378" t="str">
        <f>HYPERLINK(AD26)</f>
        <v>福知山</v>
      </c>
      <c r="AN7" s="369"/>
      <c r="AP7" s="119"/>
      <c r="AQ7" s="393" t="s">
        <v>139</v>
      </c>
      <c r="AR7" s="394"/>
      <c r="AS7" s="101"/>
      <c r="AT7" s="118"/>
      <c r="AU7" s="86"/>
      <c r="AV7" s="85"/>
      <c r="AW7" s="85"/>
      <c r="AX7" s="85"/>
      <c r="AY7" s="85"/>
      <c r="AZ7" s="85"/>
      <c r="BA7" s="85"/>
      <c r="BB7" s="85"/>
      <c r="BC7" s="85"/>
    </row>
    <row r="8" spans="1:55">
      <c r="A8" s="92"/>
      <c r="B8" s="116"/>
      <c r="C8" s="379" t="str">
        <f>HYPERLINK(L23)</f>
        <v>四條畷</v>
      </c>
      <c r="D8" s="380"/>
      <c r="E8" s="110"/>
      <c r="F8" s="127"/>
      <c r="G8" s="110"/>
      <c r="H8" s="110"/>
      <c r="I8" s="126"/>
      <c r="J8" s="125"/>
      <c r="K8" s="379" t="str">
        <f>HYPERLINK(L25)</f>
        <v>八尾</v>
      </c>
      <c r="L8" s="380"/>
      <c r="M8" s="126"/>
      <c r="N8" s="130"/>
      <c r="O8" s="128"/>
      <c r="P8" s="110"/>
      <c r="Q8" s="128"/>
      <c r="R8" s="127"/>
      <c r="S8" s="379" t="str">
        <f>HYPERLINK(C23)</f>
        <v>東大Ｋ</v>
      </c>
      <c r="T8" s="380"/>
      <c r="U8" s="110"/>
      <c r="V8" s="127"/>
      <c r="W8" s="110"/>
      <c r="X8" s="110"/>
      <c r="Y8" s="126"/>
      <c r="Z8" s="125"/>
      <c r="AA8" s="379" t="str">
        <f>HYPERLINK(C25)</f>
        <v>枚方</v>
      </c>
      <c r="AB8" s="380"/>
      <c r="AC8" s="126"/>
      <c r="AD8" s="130"/>
      <c r="AE8" s="129"/>
      <c r="AF8" s="110"/>
      <c r="AG8" s="128"/>
      <c r="AH8" s="127"/>
      <c r="AI8" s="379" t="str">
        <f>HYPERLINK(AD23)</f>
        <v>合同A</v>
      </c>
      <c r="AJ8" s="380"/>
      <c r="AK8" s="110"/>
      <c r="AL8" s="127"/>
      <c r="AM8" s="110"/>
      <c r="AN8" s="110"/>
      <c r="AO8" s="126"/>
      <c r="AP8" s="125"/>
      <c r="AQ8" s="379" t="str">
        <f>HYPERLINK(AD25)</f>
        <v>布施</v>
      </c>
      <c r="AR8" s="380"/>
      <c r="AT8" s="102"/>
      <c r="AU8" s="86"/>
      <c r="AV8" s="85"/>
      <c r="AW8" s="85"/>
      <c r="AX8" s="85"/>
      <c r="AY8" s="85"/>
      <c r="AZ8" s="85"/>
      <c r="BA8" s="85"/>
      <c r="BB8" s="85"/>
      <c r="BC8" s="85"/>
    </row>
    <row r="9" spans="1:55">
      <c r="A9" s="374" t="str">
        <f>HYPERLINK(C23)</f>
        <v>東大Ｋ</v>
      </c>
      <c r="B9" s="375"/>
      <c r="C9" s="110" t="s">
        <v>12</v>
      </c>
      <c r="D9" s="110" t="s">
        <v>14</v>
      </c>
      <c r="E9" s="374" t="str">
        <f>HYPERLINK(C24)</f>
        <v>城陽</v>
      </c>
      <c r="F9" s="375"/>
      <c r="G9" s="110"/>
      <c r="H9" s="110"/>
      <c r="I9" s="374" t="str">
        <f>HYPERLINK(C25)</f>
        <v>枚方</v>
      </c>
      <c r="J9" s="375"/>
      <c r="K9" s="110" t="s">
        <v>19</v>
      </c>
      <c r="L9" s="110" t="s">
        <v>20</v>
      </c>
      <c r="M9" s="374" t="str">
        <f>HYPERLINK(C26)</f>
        <v>伊丹</v>
      </c>
      <c r="N9" s="375"/>
      <c r="O9" s="110"/>
      <c r="P9" s="110"/>
      <c r="Q9" s="374" t="str">
        <f>HYPERLINK(L23)</f>
        <v>四條畷</v>
      </c>
      <c r="R9" s="375"/>
      <c r="S9" s="110" t="s">
        <v>15</v>
      </c>
      <c r="T9" s="110" t="s">
        <v>26</v>
      </c>
      <c r="U9" s="374" t="str">
        <f>HYPERLINK(L24)</f>
        <v>伊川</v>
      </c>
      <c r="V9" s="375"/>
      <c r="W9" s="110"/>
      <c r="X9" s="110"/>
      <c r="Y9" s="374" t="str">
        <f>HYPERLINK(L25)</f>
        <v>八尾</v>
      </c>
      <c r="Z9" s="375"/>
      <c r="AA9" s="110" t="s">
        <v>21</v>
      </c>
      <c r="AB9" s="110" t="s">
        <v>29</v>
      </c>
      <c r="AC9" s="374" t="str">
        <f>HYPERLINK(L26)</f>
        <v>西神戸</v>
      </c>
      <c r="AD9" s="375"/>
      <c r="AE9" s="110"/>
      <c r="AF9" s="110"/>
      <c r="AG9" s="374" t="str">
        <f>HYPERLINK(U23)</f>
        <v>淀川</v>
      </c>
      <c r="AH9" s="375"/>
      <c r="AI9" s="110" t="s">
        <v>59</v>
      </c>
      <c r="AJ9" s="110" t="s">
        <v>75</v>
      </c>
      <c r="AK9" s="374" t="str">
        <f>HYPERLINK(U24)</f>
        <v>京都西</v>
      </c>
      <c r="AL9" s="375"/>
      <c r="AM9" s="110"/>
      <c r="AN9" s="110"/>
      <c r="AO9" s="374" t="str">
        <f>HYPERLINK(U25)</f>
        <v>茨木</v>
      </c>
      <c r="AP9" s="375"/>
      <c r="AQ9" s="110" t="s">
        <v>48</v>
      </c>
      <c r="AR9" s="110" t="s">
        <v>49</v>
      </c>
      <c r="AS9" s="374" t="str">
        <f>HYPERLINK(U26)</f>
        <v>京都北</v>
      </c>
      <c r="AT9" s="375"/>
      <c r="AU9" s="86"/>
      <c r="AV9" s="85"/>
      <c r="AW9" s="85"/>
      <c r="AX9" s="85"/>
      <c r="AY9" s="85"/>
      <c r="AZ9" s="85"/>
      <c r="BA9" s="85"/>
      <c r="BB9" s="85"/>
      <c r="BC9" s="85"/>
    </row>
    <row r="10" spans="1:55">
      <c r="A10" s="92"/>
      <c r="B10" s="89"/>
      <c r="D10" s="106"/>
      <c r="E10" s="105"/>
      <c r="F10" s="105"/>
      <c r="G10" s="366" t="s">
        <v>138</v>
      </c>
      <c r="H10" s="366"/>
      <c r="I10" s="105"/>
      <c r="J10" s="104"/>
      <c r="K10" s="103"/>
      <c r="L10" s="102"/>
      <c r="O10" s="92"/>
      <c r="P10" s="89"/>
      <c r="Q10" s="92"/>
      <c r="R10" s="89"/>
      <c r="T10" s="106"/>
      <c r="U10" s="105"/>
      <c r="V10" s="105"/>
      <c r="W10" s="366" t="s">
        <v>137</v>
      </c>
      <c r="X10" s="366"/>
      <c r="Y10" s="105"/>
      <c r="Z10" s="104"/>
      <c r="AA10" s="103"/>
      <c r="AB10" s="102"/>
      <c r="AG10" s="92"/>
      <c r="AH10" s="89"/>
      <c r="AJ10" s="106"/>
      <c r="AK10" s="105"/>
      <c r="AL10" s="105"/>
      <c r="AM10" s="472" t="s">
        <v>445</v>
      </c>
      <c r="AN10" s="366"/>
      <c r="AO10" s="105"/>
      <c r="AP10" s="104"/>
      <c r="AQ10" s="103"/>
      <c r="AR10" s="102"/>
      <c r="AU10" s="86"/>
      <c r="AV10" s="85"/>
      <c r="AW10" s="85"/>
      <c r="AX10" s="85"/>
      <c r="AY10" s="85"/>
      <c r="AZ10" s="85"/>
      <c r="BA10" s="85"/>
      <c r="BB10" s="85"/>
      <c r="BC10" s="85"/>
    </row>
    <row r="11" spans="1:55">
      <c r="A11" s="89"/>
      <c r="B11" s="369"/>
      <c r="C11" s="367"/>
      <c r="G11" s="370" t="str">
        <f>HYPERLINK(L24)</f>
        <v>伊川</v>
      </c>
      <c r="H11" s="371"/>
      <c r="I11" s="89"/>
      <c r="J11" s="89"/>
      <c r="K11" s="89"/>
      <c r="L11" s="369"/>
      <c r="M11" s="369"/>
      <c r="N11" s="89"/>
      <c r="O11" s="89"/>
      <c r="P11" s="89"/>
      <c r="Q11" s="89"/>
      <c r="R11" s="369"/>
      <c r="S11" s="369"/>
      <c r="T11" s="89"/>
      <c r="U11" s="89"/>
      <c r="V11" s="89"/>
      <c r="W11" s="370" t="str">
        <f>HYPERLINK(C24)</f>
        <v>城陽</v>
      </c>
      <c r="X11" s="371"/>
      <c r="Y11" s="89"/>
      <c r="Z11" s="89"/>
      <c r="AA11" s="89"/>
      <c r="AB11" s="369"/>
      <c r="AC11" s="369"/>
      <c r="AD11" s="89"/>
      <c r="AE11" s="89"/>
      <c r="AF11" s="89"/>
      <c r="AG11" s="89"/>
      <c r="AH11" s="369"/>
      <c r="AI11" s="369"/>
      <c r="AJ11" s="89"/>
      <c r="AK11" s="89"/>
      <c r="AL11" s="89"/>
      <c r="AM11" s="370" t="str">
        <f>HYPERLINK(AD24)</f>
        <v>大津</v>
      </c>
      <c r="AN11" s="371"/>
      <c r="AO11" s="89"/>
      <c r="AP11" s="89"/>
      <c r="AQ11" s="89"/>
      <c r="AU11" s="86"/>
      <c r="AV11" s="85"/>
      <c r="AW11" s="85"/>
      <c r="AX11" s="85"/>
      <c r="AY11" s="85"/>
      <c r="AZ11" s="85"/>
      <c r="BA11" s="85"/>
      <c r="BB11" s="85"/>
      <c r="BC11" s="85"/>
    </row>
    <row r="12" spans="1:55" ht="19.5" customHeight="1">
      <c r="A12" s="92"/>
      <c r="B12" s="384" t="s">
        <v>136</v>
      </c>
      <c r="C12" s="385"/>
      <c r="J12" s="92"/>
      <c r="K12" s="89"/>
      <c r="AH12" s="384" t="s">
        <v>135</v>
      </c>
      <c r="AI12" s="385"/>
      <c r="AT12" s="99"/>
      <c r="AU12" s="86"/>
      <c r="AV12" s="85"/>
      <c r="AW12" s="85"/>
      <c r="AX12" s="85"/>
      <c r="AY12" s="85"/>
      <c r="AZ12" s="85"/>
      <c r="BA12" s="85"/>
      <c r="BB12" s="85"/>
      <c r="BC12" s="85"/>
    </row>
    <row r="13" spans="1:55" ht="18.75" customHeight="1">
      <c r="A13" s="124"/>
      <c r="B13" s="385"/>
      <c r="C13" s="385"/>
      <c r="D13" s="124"/>
      <c r="E13" s="124"/>
      <c r="F13" s="124"/>
      <c r="G13" s="386"/>
      <c r="H13" s="367"/>
      <c r="P13" s="124"/>
      <c r="Q13" s="124"/>
      <c r="R13" s="124"/>
      <c r="S13" s="124"/>
      <c r="T13" s="124"/>
      <c r="U13" s="124"/>
      <c r="V13" s="386"/>
      <c r="W13" s="367"/>
      <c r="AH13" s="385"/>
      <c r="AI13" s="385"/>
      <c r="AT13" s="99"/>
      <c r="AU13" s="86"/>
      <c r="AV13" s="85"/>
      <c r="AW13" s="85"/>
      <c r="AX13" s="85"/>
      <c r="AY13" s="85"/>
      <c r="AZ13" s="85"/>
      <c r="BA13" s="85"/>
      <c r="BB13" s="85"/>
      <c r="BC13" s="85"/>
    </row>
    <row r="14" spans="1:55" ht="14.25" thickBot="1">
      <c r="B14" s="367"/>
      <c r="C14" s="367"/>
      <c r="D14" s="105"/>
      <c r="E14" s="105"/>
      <c r="F14" s="105"/>
      <c r="G14" s="105"/>
      <c r="H14" s="106"/>
      <c r="I14" s="105"/>
      <c r="J14" s="105"/>
      <c r="K14" s="105"/>
      <c r="L14" s="367"/>
      <c r="M14" s="367"/>
      <c r="AH14" s="367"/>
      <c r="AI14" s="367"/>
      <c r="AJ14" s="105"/>
      <c r="AK14" s="105"/>
      <c r="AL14" s="105"/>
      <c r="AM14" s="105"/>
      <c r="AN14" s="106"/>
      <c r="AO14" s="105"/>
      <c r="AP14" s="105"/>
      <c r="AQ14" s="105"/>
      <c r="AR14" s="367"/>
      <c r="AS14" s="367"/>
      <c r="AU14" s="86"/>
      <c r="AV14" s="85"/>
      <c r="AW14" s="85"/>
      <c r="AX14" s="85"/>
      <c r="AY14" s="85"/>
      <c r="AZ14" s="85"/>
      <c r="BA14" s="85"/>
      <c r="BB14" s="85"/>
      <c r="BC14" s="85"/>
    </row>
    <row r="15" spans="1:55" ht="18" thickBot="1">
      <c r="A15" s="107"/>
      <c r="B15" s="123"/>
      <c r="C15" s="121"/>
      <c r="D15" s="122"/>
      <c r="E15" s="121"/>
      <c r="F15" s="86"/>
      <c r="G15" s="387" t="s">
        <v>134</v>
      </c>
      <c r="H15" s="388"/>
      <c r="J15" s="123"/>
      <c r="K15" s="123"/>
      <c r="L15" s="122"/>
      <c r="M15" s="121"/>
      <c r="N15" s="86"/>
      <c r="P15" s="107"/>
      <c r="R15" s="382"/>
      <c r="S15" s="383"/>
      <c r="T15" s="230" t="s">
        <v>480</v>
      </c>
      <c r="U15" s="230"/>
      <c r="V15" s="230"/>
      <c r="W15" s="230"/>
      <c r="X15" s="230"/>
      <c r="Y15" s="231"/>
      <c r="AG15" s="107"/>
      <c r="AH15" s="123"/>
      <c r="AI15" s="121"/>
      <c r="AJ15" s="122"/>
      <c r="AK15" s="121"/>
      <c r="AL15" s="86"/>
      <c r="AM15" s="387" t="s">
        <v>133</v>
      </c>
      <c r="AN15" s="388"/>
      <c r="AP15" s="123"/>
      <c r="AQ15" s="123"/>
      <c r="AR15" s="122"/>
      <c r="AS15" s="121"/>
      <c r="AT15" s="86"/>
      <c r="AU15" s="86"/>
      <c r="AV15" s="85"/>
      <c r="AW15" s="85"/>
      <c r="AX15" s="85"/>
      <c r="AY15" s="85"/>
      <c r="AZ15" s="85"/>
      <c r="BA15" s="85"/>
      <c r="BB15" s="85"/>
      <c r="BC15" s="85"/>
    </row>
    <row r="16" spans="1:55" ht="17.25">
      <c r="A16" s="107"/>
      <c r="B16" s="119"/>
      <c r="C16" s="376" t="s">
        <v>440</v>
      </c>
      <c r="D16" s="377"/>
      <c r="E16" s="101"/>
      <c r="F16" s="120"/>
      <c r="G16" s="473" t="str">
        <f>HYPERLINK(AM24)</f>
        <v>とりみ</v>
      </c>
      <c r="H16" s="474"/>
      <c r="J16" s="119"/>
      <c r="K16" s="376" t="s">
        <v>441</v>
      </c>
      <c r="L16" s="377"/>
      <c r="M16" s="101"/>
      <c r="N16" s="118"/>
      <c r="P16" s="107"/>
      <c r="S16" s="381"/>
      <c r="T16" s="367"/>
      <c r="U16" s="367"/>
      <c r="V16" s="367"/>
      <c r="W16" s="367"/>
      <c r="X16" s="367"/>
      <c r="Y16" s="367"/>
      <c r="Z16" s="367"/>
      <c r="AG16" s="107"/>
      <c r="AH16" s="119"/>
      <c r="AI16" s="376" t="s">
        <v>442</v>
      </c>
      <c r="AJ16" s="376"/>
      <c r="AK16" s="101"/>
      <c r="AL16" s="120"/>
      <c r="AM16" s="379" t="str">
        <f>HYPERLINK(U25)</f>
        <v>茨木</v>
      </c>
      <c r="AN16" s="380"/>
      <c r="AP16" s="119"/>
      <c r="AQ16" s="376" t="s">
        <v>443</v>
      </c>
      <c r="AR16" s="377"/>
      <c r="AS16" s="101"/>
      <c r="AT16" s="118"/>
      <c r="AU16" s="86"/>
      <c r="AV16" s="85"/>
      <c r="AW16" s="85"/>
      <c r="AX16" s="85"/>
      <c r="AY16" s="85"/>
      <c r="AZ16" s="85"/>
      <c r="BA16" s="85"/>
      <c r="BB16" s="85"/>
      <c r="BC16" s="85"/>
    </row>
    <row r="17" spans="1:55">
      <c r="A17" s="92"/>
      <c r="B17" s="116"/>
      <c r="C17" s="378" t="str">
        <f>HYPERLINK(AM23)</f>
        <v>合同Ｃ</v>
      </c>
      <c r="D17" s="369"/>
      <c r="E17" s="85"/>
      <c r="F17" s="117"/>
      <c r="G17" s="85"/>
      <c r="H17" s="85"/>
      <c r="J17" s="115"/>
      <c r="K17" s="378" t="str">
        <f>HYPERLINK(AM25)</f>
        <v>寝屋川</v>
      </c>
      <c r="L17" s="369"/>
      <c r="N17" s="102"/>
      <c r="P17" s="92"/>
      <c r="R17" s="111"/>
      <c r="S17" s="367" t="s">
        <v>132</v>
      </c>
      <c r="T17" s="367"/>
      <c r="U17" s="367"/>
      <c r="V17" s="367"/>
      <c r="W17" s="367"/>
      <c r="X17" s="367"/>
      <c r="Y17" s="367"/>
      <c r="Z17" s="367"/>
      <c r="AG17" s="92"/>
      <c r="AH17" s="116"/>
      <c r="AI17" s="378" t="str">
        <f>HYPERLINK(U24)</f>
        <v>京都西</v>
      </c>
      <c r="AJ17" s="369"/>
      <c r="AK17" s="89"/>
      <c r="AL17" s="116"/>
      <c r="AM17" s="89"/>
      <c r="AN17" s="89"/>
      <c r="AO17" s="89"/>
      <c r="AP17" s="115"/>
      <c r="AQ17" s="378" t="str">
        <f>HYPERLINK(U26)</f>
        <v>京都北</v>
      </c>
      <c r="AR17" s="369"/>
      <c r="AT17" s="102"/>
      <c r="AU17" s="86"/>
      <c r="AV17" s="85"/>
      <c r="AW17" s="85"/>
      <c r="AX17" s="85"/>
      <c r="AY17" s="85"/>
      <c r="AZ17" s="85"/>
      <c r="BA17" s="85"/>
      <c r="BB17" s="85"/>
      <c r="BC17" s="85"/>
    </row>
    <row r="18" spans="1:55" ht="18.75" customHeight="1">
      <c r="A18" s="372" t="str">
        <f>HYPERLINK(AD23)</f>
        <v>合同A</v>
      </c>
      <c r="B18" s="373"/>
      <c r="C18" s="114" t="s">
        <v>52</v>
      </c>
      <c r="D18" s="112" t="s">
        <v>53</v>
      </c>
      <c r="E18" s="372" t="str">
        <f>HYPERLINK(AD24)</f>
        <v>大津</v>
      </c>
      <c r="F18" s="373"/>
      <c r="G18" s="85"/>
      <c r="H18" s="85"/>
      <c r="I18" s="372" t="str">
        <f>HYPERLINK(AD25)</f>
        <v>布施</v>
      </c>
      <c r="J18" s="373"/>
      <c r="K18" s="113" t="s">
        <v>55</v>
      </c>
      <c r="L18" s="112" t="s">
        <v>56</v>
      </c>
      <c r="M18" s="372" t="str">
        <f>HYPERLINK(AD26)</f>
        <v>福知山</v>
      </c>
      <c r="N18" s="373"/>
      <c r="P18" s="89"/>
      <c r="R18" s="215"/>
      <c r="S18" s="367"/>
      <c r="T18" s="367"/>
      <c r="U18" s="367"/>
      <c r="V18" s="367"/>
      <c r="W18" s="367"/>
      <c r="X18" s="367"/>
      <c r="Y18" s="367"/>
      <c r="Z18" s="367"/>
      <c r="AF18" s="107"/>
      <c r="AG18" s="374" t="str">
        <f>HYPERLINK(AM23)</f>
        <v>合同Ｃ</v>
      </c>
      <c r="AH18" s="375"/>
      <c r="AI18" s="109" t="s">
        <v>58</v>
      </c>
      <c r="AJ18" s="108" t="s">
        <v>78</v>
      </c>
      <c r="AK18" s="475" t="str">
        <f>HYPERLINK(AM24)</f>
        <v>とりみ</v>
      </c>
      <c r="AL18" s="476"/>
      <c r="AM18" s="110"/>
      <c r="AN18" s="110"/>
      <c r="AO18" s="374" t="str">
        <f>HYPERLINK(AM25)</f>
        <v>寝屋川</v>
      </c>
      <c r="AP18" s="375"/>
      <c r="AQ18" s="109" t="s">
        <v>77</v>
      </c>
      <c r="AR18" s="108" t="s">
        <v>80</v>
      </c>
      <c r="AS18" s="374" t="str">
        <f>HYPERLINK(AM26)</f>
        <v>亀岡</v>
      </c>
      <c r="AT18" s="375"/>
      <c r="AU18" s="86"/>
      <c r="AV18" s="85"/>
      <c r="AW18" s="85"/>
      <c r="AX18" s="85"/>
      <c r="AY18" s="85"/>
      <c r="AZ18" s="85"/>
      <c r="BA18" s="85"/>
      <c r="BB18" s="85"/>
      <c r="BC18" s="85"/>
    </row>
    <row r="19" spans="1:55" ht="18.75" customHeight="1">
      <c r="A19" s="92"/>
      <c r="B19" s="89"/>
      <c r="D19" s="106"/>
      <c r="E19" s="105"/>
      <c r="F19" s="105"/>
      <c r="G19" s="366" t="s">
        <v>131</v>
      </c>
      <c r="H19" s="366"/>
      <c r="I19" s="105"/>
      <c r="J19" s="104"/>
      <c r="K19" s="103"/>
      <c r="L19" s="102"/>
      <c r="O19" s="86"/>
      <c r="P19" s="92"/>
      <c r="AE19" s="86"/>
      <c r="AF19" s="107"/>
      <c r="AG19" s="92"/>
      <c r="AH19" s="89"/>
      <c r="AJ19" s="106"/>
      <c r="AK19" s="105"/>
      <c r="AL19" s="105"/>
      <c r="AM19" s="366" t="s">
        <v>130</v>
      </c>
      <c r="AN19" s="366"/>
      <c r="AO19" s="105"/>
      <c r="AP19" s="104"/>
      <c r="AQ19" s="103"/>
      <c r="AR19" s="102"/>
      <c r="AU19" s="86"/>
      <c r="AV19" s="85"/>
      <c r="AW19" s="85"/>
      <c r="AX19" s="85"/>
      <c r="AY19" s="85"/>
      <c r="AZ19" s="85"/>
      <c r="BA19" s="85"/>
      <c r="BB19" s="85"/>
      <c r="BC19" s="85"/>
    </row>
    <row r="20" spans="1:55" ht="18.75" customHeight="1">
      <c r="A20" s="89"/>
      <c r="B20" s="369"/>
      <c r="C20" s="367"/>
      <c r="G20" s="370" t="str">
        <f>HYPERLINK(AM26)</f>
        <v>亀岡</v>
      </c>
      <c r="H20" s="371"/>
      <c r="J20" s="89"/>
      <c r="K20" s="89"/>
      <c r="L20" s="367"/>
      <c r="M20" s="367"/>
      <c r="O20" s="101"/>
      <c r="P20" s="89"/>
      <c r="AE20" s="100"/>
      <c r="AG20" s="89"/>
      <c r="AH20" s="369"/>
      <c r="AI20" s="367"/>
      <c r="AM20" s="370" t="str">
        <f>HYPERLINK(U23)</f>
        <v>淀川</v>
      </c>
      <c r="AN20" s="371"/>
      <c r="AP20" s="89"/>
      <c r="AQ20" s="89"/>
      <c r="AR20" s="367"/>
      <c r="AS20" s="367"/>
      <c r="AU20" s="86"/>
      <c r="AV20" s="85"/>
      <c r="AW20" s="85"/>
      <c r="AX20" s="85"/>
      <c r="AY20" s="85"/>
      <c r="AZ20" s="85"/>
      <c r="BA20" s="85"/>
      <c r="BB20" s="85"/>
      <c r="BC20" s="85"/>
    </row>
    <row r="21" spans="1:55" ht="15" thickBot="1">
      <c r="A21" s="92"/>
      <c r="B21" s="89"/>
      <c r="E21" s="85"/>
      <c r="F21" s="85"/>
      <c r="G21" s="85"/>
      <c r="H21" s="85"/>
      <c r="J21" s="92"/>
      <c r="K21" s="89"/>
      <c r="AB21" s="85"/>
      <c r="AC21" s="85"/>
      <c r="AD21" s="85"/>
      <c r="AE21" s="85"/>
      <c r="AH21" s="92"/>
      <c r="AI21" s="89"/>
      <c r="AN21" s="85"/>
      <c r="AO21" s="85"/>
      <c r="AT21" s="99"/>
      <c r="AU21" s="86"/>
      <c r="AV21" s="85"/>
      <c r="AW21" s="85"/>
      <c r="AX21" s="85"/>
      <c r="AY21" s="85"/>
      <c r="AZ21" s="85"/>
      <c r="BA21" s="85"/>
      <c r="BB21" s="85"/>
      <c r="BC21" s="85"/>
    </row>
    <row r="22" spans="1:55" ht="14.25" thickBot="1">
      <c r="A22" s="89"/>
      <c r="B22" s="98"/>
      <c r="C22" s="357" t="s">
        <v>129</v>
      </c>
      <c r="D22" s="357"/>
      <c r="E22" s="357" t="s">
        <v>128</v>
      </c>
      <c r="F22" s="357"/>
      <c r="G22" s="357"/>
      <c r="H22" s="358" t="s">
        <v>127</v>
      </c>
      <c r="I22" s="358"/>
      <c r="J22" s="359"/>
      <c r="K22" s="97"/>
      <c r="L22" s="357" t="s">
        <v>129</v>
      </c>
      <c r="M22" s="357"/>
      <c r="N22" s="357" t="s">
        <v>128</v>
      </c>
      <c r="O22" s="357"/>
      <c r="P22" s="357"/>
      <c r="Q22" s="358" t="s">
        <v>127</v>
      </c>
      <c r="R22" s="358"/>
      <c r="S22" s="359"/>
      <c r="T22" s="95"/>
      <c r="U22" s="357" t="s">
        <v>129</v>
      </c>
      <c r="V22" s="357"/>
      <c r="W22" s="357" t="s">
        <v>128</v>
      </c>
      <c r="X22" s="357"/>
      <c r="Y22" s="357"/>
      <c r="Z22" s="358" t="s">
        <v>127</v>
      </c>
      <c r="AA22" s="358"/>
      <c r="AB22" s="359"/>
      <c r="AC22" s="96"/>
      <c r="AD22" s="357" t="s">
        <v>129</v>
      </c>
      <c r="AE22" s="357"/>
      <c r="AF22" s="357" t="s">
        <v>128</v>
      </c>
      <c r="AG22" s="357"/>
      <c r="AH22" s="357"/>
      <c r="AI22" s="358" t="s">
        <v>127</v>
      </c>
      <c r="AJ22" s="358"/>
      <c r="AK22" s="359"/>
      <c r="AL22" s="95"/>
      <c r="AM22" s="357" t="s">
        <v>129</v>
      </c>
      <c r="AN22" s="357"/>
      <c r="AO22" s="357" t="s">
        <v>128</v>
      </c>
      <c r="AP22" s="357"/>
      <c r="AQ22" s="357"/>
      <c r="AR22" s="358" t="s">
        <v>127</v>
      </c>
      <c r="AS22" s="358"/>
      <c r="AT22" s="359"/>
      <c r="AU22" s="86"/>
      <c r="AV22" s="85"/>
      <c r="AW22" s="85"/>
      <c r="AX22" s="85"/>
      <c r="AY22" s="85"/>
      <c r="AZ22" s="85"/>
      <c r="BA22" s="85"/>
      <c r="BB22" s="85"/>
      <c r="BC22" s="85"/>
    </row>
    <row r="23" spans="1:55" ht="19.5" customHeight="1">
      <c r="A23" s="92"/>
      <c r="B23" s="94" t="s">
        <v>12</v>
      </c>
      <c r="C23" s="477" t="s">
        <v>174</v>
      </c>
      <c r="D23" s="478"/>
      <c r="E23" s="479" t="s">
        <v>175</v>
      </c>
      <c r="F23" s="480"/>
      <c r="G23" s="480"/>
      <c r="H23" s="481" t="s">
        <v>176</v>
      </c>
      <c r="I23" s="482"/>
      <c r="J23" s="483"/>
      <c r="K23" s="94" t="s">
        <v>15</v>
      </c>
      <c r="L23" s="484" t="s">
        <v>177</v>
      </c>
      <c r="M23" s="485"/>
      <c r="N23" s="410" t="s">
        <v>177</v>
      </c>
      <c r="O23" s="282"/>
      <c r="P23" s="468"/>
      <c r="Q23" s="486" t="s">
        <v>178</v>
      </c>
      <c r="R23" s="478"/>
      <c r="S23" s="487"/>
      <c r="T23" s="94" t="s">
        <v>59</v>
      </c>
      <c r="U23" s="488" t="s">
        <v>179</v>
      </c>
      <c r="V23" s="489"/>
      <c r="W23" s="505" t="s">
        <v>180</v>
      </c>
      <c r="X23" s="505"/>
      <c r="Y23" s="506"/>
      <c r="Z23" s="507" t="s">
        <v>181</v>
      </c>
      <c r="AA23" s="282"/>
      <c r="AB23" s="468"/>
      <c r="AC23" s="94" t="s">
        <v>52</v>
      </c>
      <c r="AD23" s="410" t="s">
        <v>182</v>
      </c>
      <c r="AE23" s="283"/>
      <c r="AF23" s="508" t="s">
        <v>183</v>
      </c>
      <c r="AG23" s="508"/>
      <c r="AH23" s="509"/>
      <c r="AI23" s="282" t="s">
        <v>184</v>
      </c>
      <c r="AJ23" s="282"/>
      <c r="AK23" s="468"/>
      <c r="AL23" s="90" t="s">
        <v>58</v>
      </c>
      <c r="AM23" s="410" t="s">
        <v>185</v>
      </c>
      <c r="AN23" s="283"/>
      <c r="AO23" s="490" t="s">
        <v>186</v>
      </c>
      <c r="AP23" s="434"/>
      <c r="AQ23" s="435"/>
      <c r="AR23" s="486" t="s">
        <v>187</v>
      </c>
      <c r="AS23" s="491"/>
      <c r="AT23" s="492"/>
      <c r="AU23" s="86"/>
      <c r="AV23" s="85"/>
      <c r="AW23" s="85"/>
      <c r="AX23" s="85"/>
      <c r="AY23" s="85"/>
      <c r="AZ23" s="85"/>
      <c r="BA23" s="85"/>
      <c r="BB23" s="85"/>
      <c r="BC23" s="85"/>
    </row>
    <row r="24" spans="1:55" ht="18.75" customHeight="1">
      <c r="A24" s="89"/>
      <c r="B24" s="91" t="s">
        <v>14</v>
      </c>
      <c r="C24" s="493" t="s">
        <v>188</v>
      </c>
      <c r="D24" s="418"/>
      <c r="E24" s="405" t="s">
        <v>188</v>
      </c>
      <c r="F24" s="366"/>
      <c r="G24" s="366"/>
      <c r="H24" s="494" t="s">
        <v>180</v>
      </c>
      <c r="I24" s="495"/>
      <c r="J24" s="496"/>
      <c r="K24" s="91" t="s">
        <v>26</v>
      </c>
      <c r="L24" s="493" t="s">
        <v>189</v>
      </c>
      <c r="M24" s="418"/>
      <c r="N24" s="348" t="s">
        <v>189</v>
      </c>
      <c r="O24" s="349"/>
      <c r="P24" s="350"/>
      <c r="Q24" s="497" t="s">
        <v>186</v>
      </c>
      <c r="R24" s="498"/>
      <c r="S24" s="499"/>
      <c r="T24" s="93" t="s">
        <v>75</v>
      </c>
      <c r="U24" s="500" t="s">
        <v>190</v>
      </c>
      <c r="V24" s="501"/>
      <c r="W24" s="502" t="s">
        <v>190</v>
      </c>
      <c r="X24" s="503"/>
      <c r="Y24" s="504"/>
      <c r="Z24" s="514" t="s">
        <v>191</v>
      </c>
      <c r="AA24" s="515"/>
      <c r="AB24" s="516"/>
      <c r="AC24" s="91" t="s">
        <v>53</v>
      </c>
      <c r="AD24" s="348" t="s">
        <v>192</v>
      </c>
      <c r="AE24" s="424"/>
      <c r="AF24" s="517" t="s">
        <v>193</v>
      </c>
      <c r="AG24" s="517"/>
      <c r="AH24" s="518"/>
      <c r="AI24" s="512" t="s">
        <v>188</v>
      </c>
      <c r="AJ24" s="512"/>
      <c r="AK24" s="513"/>
      <c r="AL24" s="91" t="s">
        <v>78</v>
      </c>
      <c r="AM24" s="348" t="s">
        <v>194</v>
      </c>
      <c r="AN24" s="424"/>
      <c r="AO24" s="517" t="s">
        <v>195</v>
      </c>
      <c r="AP24" s="519"/>
      <c r="AQ24" s="520"/>
      <c r="AR24" s="511" t="s">
        <v>189</v>
      </c>
      <c r="AS24" s="512"/>
      <c r="AT24" s="513"/>
      <c r="AU24" s="86"/>
      <c r="AV24" s="85"/>
      <c r="AW24" s="85"/>
      <c r="AX24" s="85"/>
      <c r="AY24" s="85"/>
      <c r="AZ24" s="85"/>
      <c r="BA24" s="85"/>
      <c r="BB24" s="85"/>
      <c r="BC24" s="85"/>
    </row>
    <row r="25" spans="1:55" ht="18.75" customHeight="1">
      <c r="A25" s="92"/>
      <c r="B25" s="91" t="s">
        <v>19</v>
      </c>
      <c r="C25" s="493" t="s">
        <v>178</v>
      </c>
      <c r="D25" s="418"/>
      <c r="E25" s="348" t="s">
        <v>178</v>
      </c>
      <c r="F25" s="349"/>
      <c r="G25" s="349"/>
      <c r="H25" s="511" t="s">
        <v>177</v>
      </c>
      <c r="I25" s="512"/>
      <c r="J25" s="513"/>
      <c r="K25" s="91" t="s">
        <v>21</v>
      </c>
      <c r="L25" s="493" t="s">
        <v>191</v>
      </c>
      <c r="M25" s="418"/>
      <c r="N25" s="348" t="s">
        <v>191</v>
      </c>
      <c r="O25" s="349"/>
      <c r="P25" s="350"/>
      <c r="Q25" s="534" t="s">
        <v>183</v>
      </c>
      <c r="R25" s="505"/>
      <c r="S25" s="506"/>
      <c r="T25" s="91" t="s">
        <v>48</v>
      </c>
      <c r="U25" s="535" t="s">
        <v>176</v>
      </c>
      <c r="V25" s="536"/>
      <c r="W25" s="348" t="s">
        <v>176</v>
      </c>
      <c r="X25" s="349"/>
      <c r="Y25" s="350"/>
      <c r="Z25" s="537" t="s">
        <v>193</v>
      </c>
      <c r="AA25" s="517"/>
      <c r="AB25" s="518"/>
      <c r="AC25" s="91" t="s">
        <v>55</v>
      </c>
      <c r="AD25" s="348" t="s">
        <v>181</v>
      </c>
      <c r="AE25" s="424"/>
      <c r="AF25" s="530" t="s">
        <v>181</v>
      </c>
      <c r="AG25" s="394"/>
      <c r="AH25" s="531"/>
      <c r="AI25" s="532" t="s">
        <v>190</v>
      </c>
      <c r="AJ25" s="532"/>
      <c r="AK25" s="533"/>
      <c r="AL25" s="90" t="s">
        <v>77</v>
      </c>
      <c r="AM25" s="405" t="s">
        <v>196</v>
      </c>
      <c r="AN25" s="406"/>
      <c r="AO25" s="405" t="s">
        <v>196</v>
      </c>
      <c r="AP25" s="366"/>
      <c r="AQ25" s="510"/>
      <c r="AR25" s="511" t="s">
        <v>197</v>
      </c>
      <c r="AS25" s="512"/>
      <c r="AT25" s="513"/>
      <c r="AU25" s="86"/>
      <c r="AV25" s="85"/>
      <c r="AW25" s="85"/>
      <c r="AX25" s="85"/>
      <c r="AY25" s="85"/>
      <c r="AZ25" s="85"/>
      <c r="BA25" s="85"/>
      <c r="BB25" s="85"/>
      <c r="BC25" s="85"/>
    </row>
    <row r="26" spans="1:55" ht="19.5" customHeight="1" thickBot="1">
      <c r="A26" s="89"/>
      <c r="B26" s="88" t="s">
        <v>20</v>
      </c>
      <c r="C26" s="521" t="s">
        <v>197</v>
      </c>
      <c r="D26" s="522"/>
      <c r="E26" s="414" t="s">
        <v>197</v>
      </c>
      <c r="F26" s="458"/>
      <c r="G26" s="458"/>
      <c r="H26" s="523" t="s">
        <v>196</v>
      </c>
      <c r="I26" s="458"/>
      <c r="J26" s="459"/>
      <c r="K26" s="88" t="s">
        <v>29</v>
      </c>
      <c r="L26" s="521" t="s">
        <v>187</v>
      </c>
      <c r="M26" s="522"/>
      <c r="N26" s="524" t="s">
        <v>187</v>
      </c>
      <c r="O26" s="525"/>
      <c r="P26" s="526"/>
      <c r="Q26" s="527" t="s">
        <v>175</v>
      </c>
      <c r="R26" s="528"/>
      <c r="S26" s="529"/>
      <c r="T26" s="88" t="s">
        <v>49</v>
      </c>
      <c r="U26" s="541" t="s">
        <v>198</v>
      </c>
      <c r="V26" s="542"/>
      <c r="W26" s="414" t="s">
        <v>198</v>
      </c>
      <c r="X26" s="458"/>
      <c r="Y26" s="459"/>
      <c r="Z26" s="543" t="s">
        <v>195</v>
      </c>
      <c r="AA26" s="524"/>
      <c r="AB26" s="544"/>
      <c r="AC26" s="88" t="s">
        <v>56</v>
      </c>
      <c r="AD26" s="414" t="s">
        <v>199</v>
      </c>
      <c r="AE26" s="458"/>
      <c r="AF26" s="414" t="s">
        <v>184</v>
      </c>
      <c r="AG26" s="458"/>
      <c r="AH26" s="459"/>
      <c r="AI26" s="458" t="s">
        <v>200</v>
      </c>
      <c r="AJ26" s="458"/>
      <c r="AK26" s="459"/>
      <c r="AL26" s="87" t="s">
        <v>80</v>
      </c>
      <c r="AM26" s="414" t="s">
        <v>200</v>
      </c>
      <c r="AN26" s="287"/>
      <c r="AO26" s="414" t="s">
        <v>200</v>
      </c>
      <c r="AP26" s="458"/>
      <c r="AQ26" s="459"/>
      <c r="AR26" s="538" t="s">
        <v>198</v>
      </c>
      <c r="AS26" s="539"/>
      <c r="AT26" s="540"/>
      <c r="AU26" s="86"/>
      <c r="AV26" s="85"/>
      <c r="AW26" s="85"/>
      <c r="AX26" s="85"/>
      <c r="AY26" s="85"/>
      <c r="AZ26" s="85"/>
      <c r="BA26" s="85"/>
      <c r="BB26" s="85"/>
      <c r="BC26" s="85"/>
    </row>
    <row r="27" spans="1:55" ht="18.75" customHeight="1">
      <c r="AU27" s="86"/>
      <c r="AV27" s="85"/>
      <c r="AW27" s="85"/>
      <c r="AX27" s="85"/>
      <c r="AY27" s="85"/>
      <c r="AZ27" s="85"/>
      <c r="BA27" s="85"/>
      <c r="BB27" s="85"/>
      <c r="BC27" s="85"/>
    </row>
  </sheetData>
  <mergeCells count="168">
    <mergeCell ref="AM26:AN26"/>
    <mergeCell ref="AO26:AQ26"/>
    <mergeCell ref="AR26:AT26"/>
    <mergeCell ref="U26:V26"/>
    <mergeCell ref="W26:Y26"/>
    <mergeCell ref="Z26:AB26"/>
    <mergeCell ref="AD26:AE26"/>
    <mergeCell ref="AF26:AH26"/>
    <mergeCell ref="AI26:AK26"/>
    <mergeCell ref="C26:D26"/>
    <mergeCell ref="E26:G26"/>
    <mergeCell ref="H26:J26"/>
    <mergeCell ref="L26:M26"/>
    <mergeCell ref="N26:P26"/>
    <mergeCell ref="Q26:S26"/>
    <mergeCell ref="AD25:AE25"/>
    <mergeCell ref="AF25:AH25"/>
    <mergeCell ref="AI25:AK25"/>
    <mergeCell ref="C25:D25"/>
    <mergeCell ref="E25:G25"/>
    <mergeCell ref="H25:J25"/>
    <mergeCell ref="L25:M25"/>
    <mergeCell ref="N25:P25"/>
    <mergeCell ref="Q25:S25"/>
    <mergeCell ref="U25:V25"/>
    <mergeCell ref="W25:Y25"/>
    <mergeCell ref="Z25:AB25"/>
    <mergeCell ref="Z23:AB23"/>
    <mergeCell ref="AD23:AE23"/>
    <mergeCell ref="AF23:AH23"/>
    <mergeCell ref="AI23:AK23"/>
    <mergeCell ref="AM23:AN23"/>
    <mergeCell ref="AM25:AN25"/>
    <mergeCell ref="AO25:AQ25"/>
    <mergeCell ref="AR25:AT25"/>
    <mergeCell ref="AR24:AT24"/>
    <mergeCell ref="Z24:AB24"/>
    <mergeCell ref="AD24:AE24"/>
    <mergeCell ref="AF24:AH24"/>
    <mergeCell ref="AI24:AK24"/>
    <mergeCell ref="AM24:AN24"/>
    <mergeCell ref="AO24:AQ24"/>
    <mergeCell ref="C24:D24"/>
    <mergeCell ref="E24:G24"/>
    <mergeCell ref="H24:J24"/>
    <mergeCell ref="L24:M24"/>
    <mergeCell ref="N24:P24"/>
    <mergeCell ref="Q24:S24"/>
    <mergeCell ref="U24:V24"/>
    <mergeCell ref="W24:Y24"/>
    <mergeCell ref="W23:Y23"/>
    <mergeCell ref="AM22:AN22"/>
    <mergeCell ref="AO22:AQ22"/>
    <mergeCell ref="AR22:AT22"/>
    <mergeCell ref="C23:D23"/>
    <mergeCell ref="E23:G23"/>
    <mergeCell ref="H23:J23"/>
    <mergeCell ref="L23:M23"/>
    <mergeCell ref="N23:P23"/>
    <mergeCell ref="Q23:S23"/>
    <mergeCell ref="U23:V23"/>
    <mergeCell ref="U22:V22"/>
    <mergeCell ref="W22:Y22"/>
    <mergeCell ref="Z22:AB22"/>
    <mergeCell ref="AD22:AE22"/>
    <mergeCell ref="AF22:AH22"/>
    <mergeCell ref="AI22:AK22"/>
    <mergeCell ref="C22:D22"/>
    <mergeCell ref="E22:G22"/>
    <mergeCell ref="H22:J22"/>
    <mergeCell ref="L22:M22"/>
    <mergeCell ref="N22:P22"/>
    <mergeCell ref="Q22:S22"/>
    <mergeCell ref="AO23:AQ23"/>
    <mergeCell ref="AR23:AT23"/>
    <mergeCell ref="B20:C20"/>
    <mergeCell ref="G20:H20"/>
    <mergeCell ref="L20:M20"/>
    <mergeCell ref="AH20:AI20"/>
    <mergeCell ref="AM20:AN20"/>
    <mergeCell ref="AR20:AS20"/>
    <mergeCell ref="AG18:AH18"/>
    <mergeCell ref="AK18:AL18"/>
    <mergeCell ref="AO18:AP18"/>
    <mergeCell ref="AS18:AT18"/>
    <mergeCell ref="G19:H19"/>
    <mergeCell ref="AM19:AN19"/>
    <mergeCell ref="C17:D17"/>
    <mergeCell ref="K17:L17"/>
    <mergeCell ref="S17:Z17"/>
    <mergeCell ref="AI17:AJ17"/>
    <mergeCell ref="AQ17:AR17"/>
    <mergeCell ref="A18:B18"/>
    <mergeCell ref="E18:F18"/>
    <mergeCell ref="I18:J18"/>
    <mergeCell ref="M18:N18"/>
    <mergeCell ref="S18:Z18"/>
    <mergeCell ref="AR14:AS14"/>
    <mergeCell ref="G15:H15"/>
    <mergeCell ref="AM15:AN15"/>
    <mergeCell ref="C16:D16"/>
    <mergeCell ref="G16:H16"/>
    <mergeCell ref="K16:L16"/>
    <mergeCell ref="S16:Z16"/>
    <mergeCell ref="AI16:AJ16"/>
    <mergeCell ref="AM16:AN16"/>
    <mergeCell ref="AQ16:AR16"/>
    <mergeCell ref="R15:S15"/>
    <mergeCell ref="AM11:AN11"/>
    <mergeCell ref="B12:C13"/>
    <mergeCell ref="AH12:AI13"/>
    <mergeCell ref="G13:H13"/>
    <mergeCell ref="V13:W13"/>
    <mergeCell ref="B14:C14"/>
    <mergeCell ref="L14:M14"/>
    <mergeCell ref="AH14:AI14"/>
    <mergeCell ref="G10:H10"/>
    <mergeCell ref="W10:X10"/>
    <mergeCell ref="AM10:AN10"/>
    <mergeCell ref="B11:C11"/>
    <mergeCell ref="G11:H11"/>
    <mergeCell ref="L11:M11"/>
    <mergeCell ref="R11:S11"/>
    <mergeCell ref="W11:X11"/>
    <mergeCell ref="AB11:AC11"/>
    <mergeCell ref="AH11:AI11"/>
    <mergeCell ref="Y9:Z9"/>
    <mergeCell ref="AC9:AD9"/>
    <mergeCell ref="AG9:AH9"/>
    <mergeCell ref="AK9:AL9"/>
    <mergeCell ref="AO9:AP9"/>
    <mergeCell ref="AS9:AT9"/>
    <mergeCell ref="A9:B9"/>
    <mergeCell ref="E9:F9"/>
    <mergeCell ref="I9:J9"/>
    <mergeCell ref="M9:N9"/>
    <mergeCell ref="Q9:R9"/>
    <mergeCell ref="U9:V9"/>
    <mergeCell ref="AM7:AN7"/>
    <mergeCell ref="AQ7:AR7"/>
    <mergeCell ref="C8:D8"/>
    <mergeCell ref="K8:L8"/>
    <mergeCell ref="S8:T8"/>
    <mergeCell ref="AA8:AB8"/>
    <mergeCell ref="AI8:AJ8"/>
    <mergeCell ref="AQ8:AR8"/>
    <mergeCell ref="G6:H6"/>
    <mergeCell ref="W6:X6"/>
    <mergeCell ref="AM6:AN6"/>
    <mergeCell ref="C7:D7"/>
    <mergeCell ref="G7:H7"/>
    <mergeCell ref="K7:L7"/>
    <mergeCell ref="S7:T7"/>
    <mergeCell ref="W7:X7"/>
    <mergeCell ref="AA7:AB7"/>
    <mergeCell ref="AI7:AJ7"/>
    <mergeCell ref="AI4:AJ4"/>
    <mergeCell ref="B5:C5"/>
    <mergeCell ref="L5:M5"/>
    <mergeCell ref="R5:S5"/>
    <mergeCell ref="AB5:AC5"/>
    <mergeCell ref="AH5:AI5"/>
    <mergeCell ref="A1:O2"/>
    <mergeCell ref="A3:B4"/>
    <mergeCell ref="Q3:R4"/>
    <mergeCell ref="AG3:AH4"/>
    <mergeCell ref="G4:H4"/>
    <mergeCell ref="U4:V4"/>
  </mergeCells>
  <phoneticPr fontId="3"/>
  <pageMargins left="0.23622047244094491" right="0.23622047244094491" top="0.74803149606299213" bottom="0.74803149606299213" header="0.31496062992125984" footer="0.31496062992125984"/>
  <pageSetup paperSize="9" scale="110" orientation="landscape" horizontalDpi="4294967293" verticalDpi="4294967293" r:id="rId1"/>
  <headerFooter>
    <oddHeader>&amp;R6年生卒業記念親善試合　兼　第6回ロータリーフレンドシップマッチ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view="pageLayout" zoomScaleNormal="100" workbookViewId="0">
      <selection activeCell="B1" sqref="B1:O1"/>
    </sheetView>
  </sheetViews>
  <sheetFormatPr defaultRowHeight="13.5"/>
  <cols>
    <col min="1" max="1" width="2.75" style="1" customWidth="1"/>
    <col min="2" max="2" width="7.5" style="1" customWidth="1"/>
    <col min="3" max="3" width="9" style="1"/>
    <col min="4" max="4" width="7.5" style="1" customWidth="1"/>
    <col min="5" max="5" width="5" style="1" customWidth="1"/>
    <col min="6" max="6" width="6.25" style="1" customWidth="1"/>
    <col min="7" max="7" width="3" style="1" customWidth="1"/>
    <col min="8" max="8" width="11.25" style="1" customWidth="1"/>
    <col min="9" max="9" width="6.25" style="1" customWidth="1"/>
    <col min="10" max="10" width="3" style="1" customWidth="1"/>
    <col min="11" max="11" width="11.25" style="1" customWidth="1"/>
    <col min="12" max="12" width="6.25" style="1" customWidth="1"/>
    <col min="13" max="13" width="3" style="1" customWidth="1"/>
    <col min="14" max="14" width="11.25" style="1" customWidth="1"/>
    <col min="15" max="15" width="6.25" style="1" customWidth="1"/>
    <col min="16" max="16" width="1.5" style="1" customWidth="1"/>
    <col min="17" max="19" width="3" style="1" customWidth="1"/>
    <col min="20" max="20" width="0.375" style="1" customWidth="1"/>
    <col min="21" max="21" width="4.375" style="1" customWidth="1"/>
    <col min="22" max="22" width="1" style="1" customWidth="1"/>
    <col min="23" max="23" width="4.375" style="1" customWidth="1"/>
    <col min="24" max="24" width="0.375" style="1" customWidth="1"/>
    <col min="25" max="27" width="3" style="1" customWidth="1"/>
    <col min="28" max="38" width="5" style="1" customWidth="1"/>
    <col min="39" max="16384" width="9" style="1"/>
  </cols>
  <sheetData>
    <row r="1" spans="1:26" ht="22.5" customHeight="1" thickBot="1">
      <c r="B1" s="279" t="s">
        <v>427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26" ht="19.5" customHeight="1">
      <c r="B2" s="2" t="s">
        <v>1</v>
      </c>
      <c r="C2" s="3" t="s">
        <v>2</v>
      </c>
      <c r="D2" s="4" t="s">
        <v>3</v>
      </c>
      <c r="E2" s="5"/>
      <c r="F2" s="5"/>
      <c r="G2" s="281" t="s">
        <v>4</v>
      </c>
      <c r="H2" s="282"/>
      <c r="I2" s="282"/>
      <c r="J2" s="282"/>
      <c r="K2" s="283"/>
      <c r="L2" s="5"/>
      <c r="M2" s="6"/>
      <c r="N2" s="6"/>
      <c r="O2" s="7"/>
    </row>
    <row r="3" spans="1:26" ht="24" customHeight="1" thickBot="1">
      <c r="B3" s="8">
        <v>8.3333333333333332E-3</v>
      </c>
      <c r="C3" s="9">
        <v>1.3888888888888889E-3</v>
      </c>
      <c r="D3" s="10">
        <v>2.7777777777777779E-3</v>
      </c>
      <c r="E3" s="11" t="s">
        <v>5</v>
      </c>
      <c r="F3" s="12" t="s">
        <v>6</v>
      </c>
      <c r="G3" s="284" t="s">
        <v>7</v>
      </c>
      <c r="H3" s="285"/>
      <c r="I3" s="13"/>
      <c r="J3" s="14"/>
      <c r="K3" s="14"/>
      <c r="L3" s="12" t="s">
        <v>6</v>
      </c>
      <c r="M3" s="286" t="s">
        <v>8</v>
      </c>
      <c r="N3" s="287"/>
      <c r="O3" s="15" t="s">
        <v>9</v>
      </c>
    </row>
    <row r="4" spans="1:26" ht="18.75" customHeight="1">
      <c r="A4" s="569">
        <v>2</v>
      </c>
      <c r="B4" s="19">
        <v>0.4375</v>
      </c>
      <c r="C4" s="20" t="s">
        <v>17</v>
      </c>
      <c r="D4" s="21">
        <v>0.4458333333333333</v>
      </c>
      <c r="E4" s="218" t="s">
        <v>462</v>
      </c>
      <c r="F4" s="5"/>
      <c r="G4" s="552" t="s">
        <v>69</v>
      </c>
      <c r="H4" s="553"/>
      <c r="I4" s="63" t="s">
        <v>426</v>
      </c>
      <c r="J4" s="567" t="s">
        <v>70</v>
      </c>
      <c r="K4" s="568"/>
      <c r="L4" s="5"/>
      <c r="M4" s="23"/>
      <c r="N4" s="233" t="s">
        <v>460</v>
      </c>
      <c r="O4" s="27" t="s">
        <v>16</v>
      </c>
      <c r="R4" s="565"/>
      <c r="S4" s="565"/>
      <c r="T4" s="39"/>
      <c r="U4" s="565"/>
      <c r="V4" s="39"/>
      <c r="W4" s="565"/>
      <c r="X4" s="39"/>
      <c r="Y4" s="565"/>
      <c r="Z4" s="565"/>
    </row>
    <row r="5" spans="1:26" ht="18.75" customHeight="1">
      <c r="A5" s="570"/>
      <c r="B5" s="202"/>
      <c r="C5" s="203"/>
      <c r="D5" s="204"/>
      <c r="E5" s="220" t="s">
        <v>462</v>
      </c>
      <c r="F5" s="71"/>
      <c r="G5" s="451" t="s">
        <v>36</v>
      </c>
      <c r="H5" s="562"/>
      <c r="I5" s="74" t="s">
        <v>13</v>
      </c>
      <c r="J5" s="451" t="s">
        <v>37</v>
      </c>
      <c r="K5" s="562"/>
      <c r="L5" s="71"/>
      <c r="M5" s="72"/>
      <c r="N5" s="73" t="s">
        <v>425</v>
      </c>
      <c r="O5" s="76" t="s">
        <v>22</v>
      </c>
      <c r="R5" s="565"/>
      <c r="S5" s="565"/>
      <c r="T5" s="39"/>
      <c r="U5" s="565"/>
      <c r="V5" s="39"/>
      <c r="W5" s="565"/>
      <c r="X5" s="39"/>
      <c r="Y5" s="565"/>
      <c r="Z5" s="565"/>
    </row>
    <row r="6" spans="1:26" ht="18.75" customHeight="1" thickBot="1">
      <c r="A6" s="576"/>
      <c r="B6" s="9">
        <v>0.44722222222222219</v>
      </c>
      <c r="C6" s="61" t="s">
        <v>17</v>
      </c>
      <c r="D6" s="62">
        <v>0.45555555555555555</v>
      </c>
      <c r="E6" s="221" t="s">
        <v>463</v>
      </c>
      <c r="F6" s="208"/>
      <c r="G6" s="554" t="s">
        <v>203</v>
      </c>
      <c r="H6" s="555"/>
      <c r="I6" s="210" t="s">
        <v>13</v>
      </c>
      <c r="J6" s="554" t="s">
        <v>204</v>
      </c>
      <c r="K6" s="555"/>
      <c r="L6" s="11"/>
      <c r="M6" s="145"/>
      <c r="N6" s="37" t="s">
        <v>424</v>
      </c>
      <c r="O6" s="209" t="s">
        <v>147</v>
      </c>
      <c r="R6" s="565"/>
      <c r="S6" s="565"/>
      <c r="T6" s="39"/>
      <c r="U6" s="39"/>
      <c r="V6" s="39"/>
      <c r="W6" s="39"/>
      <c r="X6" s="39"/>
      <c r="Y6" s="565"/>
      <c r="Z6" s="565"/>
    </row>
    <row r="7" spans="1:26" ht="18.75" customHeight="1">
      <c r="A7" s="569">
        <v>3</v>
      </c>
      <c r="B7" s="19">
        <v>0.45833333333333331</v>
      </c>
      <c r="C7" s="20" t="s">
        <v>439</v>
      </c>
      <c r="D7" s="21">
        <v>0.46666666666666662</v>
      </c>
      <c r="E7" s="218" t="s">
        <v>464</v>
      </c>
      <c r="F7" s="211"/>
      <c r="G7" s="558" t="s">
        <v>73</v>
      </c>
      <c r="H7" s="559"/>
      <c r="I7" s="25" t="s">
        <v>13</v>
      </c>
      <c r="J7" s="547" t="s">
        <v>74</v>
      </c>
      <c r="K7" s="548"/>
      <c r="L7" s="5"/>
      <c r="M7" s="23"/>
      <c r="N7" s="232" t="s">
        <v>481</v>
      </c>
      <c r="O7" s="27" t="s">
        <v>438</v>
      </c>
      <c r="R7" s="565"/>
      <c r="S7" s="565"/>
      <c r="T7" s="39"/>
      <c r="U7" s="46"/>
      <c r="V7" s="46"/>
      <c r="W7" s="46"/>
      <c r="X7" s="46"/>
      <c r="Y7" s="565"/>
      <c r="Z7" s="565"/>
    </row>
    <row r="8" spans="1:26" ht="18.75" customHeight="1">
      <c r="A8" s="577"/>
      <c r="B8" s="202"/>
      <c r="C8" s="203"/>
      <c r="D8" s="204"/>
      <c r="E8" s="222" t="s">
        <v>465</v>
      </c>
      <c r="F8" s="78"/>
      <c r="G8" s="449" t="s">
        <v>44</v>
      </c>
      <c r="H8" s="551"/>
      <c r="I8" s="79" t="s">
        <v>426</v>
      </c>
      <c r="J8" s="451" t="s">
        <v>45</v>
      </c>
      <c r="K8" s="562"/>
      <c r="L8" s="78"/>
      <c r="M8" s="55"/>
      <c r="N8" s="216" t="s">
        <v>461</v>
      </c>
      <c r="O8" s="81" t="s">
        <v>22</v>
      </c>
      <c r="R8" s="565"/>
      <c r="S8" s="565"/>
      <c r="T8" s="39"/>
      <c r="Y8" s="565"/>
      <c r="Z8" s="565"/>
    </row>
    <row r="9" spans="1:26" ht="18.75" customHeight="1" thickBot="1">
      <c r="A9" s="577"/>
      <c r="B9" s="9">
        <v>0.4680555555555555</v>
      </c>
      <c r="C9" s="61" t="s">
        <v>439</v>
      </c>
      <c r="D9" s="62">
        <v>0.47638888888888892</v>
      </c>
      <c r="E9" s="223" t="s">
        <v>465</v>
      </c>
      <c r="F9" s="13"/>
      <c r="G9" s="560" t="s">
        <v>207</v>
      </c>
      <c r="H9" s="561"/>
      <c r="I9" s="49" t="s">
        <v>13</v>
      </c>
      <c r="J9" s="545" t="s">
        <v>208</v>
      </c>
      <c r="K9" s="546"/>
      <c r="L9" s="78"/>
      <c r="M9" s="55"/>
      <c r="N9" s="56" t="s">
        <v>423</v>
      </c>
      <c r="O9" s="38" t="s">
        <v>147</v>
      </c>
      <c r="R9" s="565"/>
      <c r="S9" s="565"/>
      <c r="T9" s="39"/>
      <c r="Y9" s="565"/>
      <c r="Z9" s="565"/>
    </row>
    <row r="10" spans="1:26" ht="18.75" customHeight="1">
      <c r="A10" s="569"/>
      <c r="B10" s="571">
        <v>0.51041666666666663</v>
      </c>
      <c r="C10" s="572" t="s">
        <v>10</v>
      </c>
      <c r="D10" s="566">
        <v>0.53125</v>
      </c>
      <c r="E10" s="269" t="s">
        <v>46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1"/>
      <c r="R10" s="565"/>
      <c r="S10" s="565"/>
      <c r="T10" s="39"/>
      <c r="U10" s="294"/>
      <c r="V10" s="46"/>
      <c r="W10" s="294"/>
      <c r="X10" s="46"/>
      <c r="Y10" s="565"/>
      <c r="Z10" s="565"/>
    </row>
    <row r="11" spans="1:26" ht="18.75" customHeight="1" thickBot="1">
      <c r="A11" s="570"/>
      <c r="B11" s="266"/>
      <c r="C11" s="266"/>
      <c r="D11" s="268"/>
      <c r="E11" s="272"/>
      <c r="F11" s="273"/>
      <c r="G11" s="273"/>
      <c r="H11" s="273"/>
      <c r="I11" s="273"/>
      <c r="J11" s="273"/>
      <c r="K11" s="273"/>
      <c r="L11" s="273"/>
      <c r="M11" s="273"/>
      <c r="N11" s="273"/>
      <c r="O11" s="274"/>
      <c r="U11" s="294"/>
      <c r="V11" s="46"/>
      <c r="W11" s="294"/>
      <c r="X11" s="46"/>
    </row>
    <row r="12" spans="1:26" ht="18.75" customHeight="1">
      <c r="A12" s="309">
        <v>8</v>
      </c>
      <c r="B12" s="41">
        <v>0.60416666666666663</v>
      </c>
      <c r="C12" s="42" t="s">
        <v>17</v>
      </c>
      <c r="D12" s="43">
        <v>0.61249999999999993</v>
      </c>
      <c r="E12" s="218" t="s">
        <v>466</v>
      </c>
      <c r="F12" s="5"/>
      <c r="G12" s="558" t="s">
        <v>216</v>
      </c>
      <c r="H12" s="559"/>
      <c r="I12" s="25" t="s">
        <v>13</v>
      </c>
      <c r="J12" s="558" t="s">
        <v>217</v>
      </c>
      <c r="K12" s="559"/>
      <c r="L12" s="5"/>
      <c r="M12" s="23"/>
      <c r="N12" s="24" t="s">
        <v>199</v>
      </c>
      <c r="O12" s="27" t="s">
        <v>16</v>
      </c>
    </row>
    <row r="13" spans="1:26" ht="18.75" customHeight="1">
      <c r="A13" s="573"/>
      <c r="B13" s="202"/>
      <c r="C13" s="203"/>
      <c r="D13" s="204"/>
      <c r="E13" s="224" t="s">
        <v>467</v>
      </c>
      <c r="F13" s="205"/>
      <c r="G13" s="556" t="s">
        <v>433</v>
      </c>
      <c r="H13" s="557"/>
      <c r="I13" s="213" t="s">
        <v>13</v>
      </c>
      <c r="J13" s="451" t="s">
        <v>432</v>
      </c>
      <c r="K13" s="562"/>
      <c r="L13" s="71"/>
      <c r="M13" s="55"/>
      <c r="N13" s="56" t="s">
        <v>162</v>
      </c>
      <c r="O13" s="206" t="s">
        <v>22</v>
      </c>
    </row>
    <row r="14" spans="1:26" ht="18.75" customHeight="1" thickBot="1">
      <c r="A14" s="304"/>
      <c r="B14" s="30">
        <v>0.61388888888888882</v>
      </c>
      <c r="C14" s="31" t="s">
        <v>17</v>
      </c>
      <c r="D14" s="32">
        <v>0.62222222222222223</v>
      </c>
      <c r="E14" s="219" t="s">
        <v>468</v>
      </c>
      <c r="F14" s="13"/>
      <c r="G14" s="554" t="s">
        <v>85</v>
      </c>
      <c r="H14" s="555"/>
      <c r="I14" s="12" t="s">
        <v>13</v>
      </c>
      <c r="J14" s="563" t="s">
        <v>86</v>
      </c>
      <c r="K14" s="564"/>
      <c r="L14" s="217"/>
      <c r="M14" s="34"/>
      <c r="N14" s="35" t="s">
        <v>422</v>
      </c>
      <c r="O14" s="38" t="s">
        <v>147</v>
      </c>
    </row>
    <row r="15" spans="1:26" ht="18.75" customHeight="1">
      <c r="A15" s="305">
        <v>9</v>
      </c>
      <c r="B15" s="41">
        <v>0.625</v>
      </c>
      <c r="C15" s="42" t="s">
        <v>17</v>
      </c>
      <c r="D15" s="43">
        <v>0.6333333333333333</v>
      </c>
      <c r="E15" s="225" t="s">
        <v>469</v>
      </c>
      <c r="F15" s="78"/>
      <c r="G15" s="552" t="s">
        <v>223</v>
      </c>
      <c r="H15" s="553"/>
      <c r="I15" s="49" t="s">
        <v>13</v>
      </c>
      <c r="J15" s="552" t="s">
        <v>224</v>
      </c>
      <c r="K15" s="553"/>
      <c r="L15" s="78"/>
      <c r="M15" s="80"/>
      <c r="N15" s="56" t="s">
        <v>341</v>
      </c>
      <c r="O15" s="81" t="s">
        <v>16</v>
      </c>
    </row>
    <row r="16" spans="1:26" ht="18.75" customHeight="1">
      <c r="A16" s="574"/>
      <c r="B16" s="202"/>
      <c r="C16" s="203"/>
      <c r="D16" s="204"/>
      <c r="E16" s="224" t="s">
        <v>468</v>
      </c>
      <c r="F16" s="205"/>
      <c r="G16" s="449" t="s">
        <v>435</v>
      </c>
      <c r="H16" s="551"/>
      <c r="I16" s="213" t="s">
        <v>13</v>
      </c>
      <c r="J16" s="449" t="s">
        <v>437</v>
      </c>
      <c r="K16" s="551"/>
      <c r="L16" s="71"/>
      <c r="M16" s="72"/>
      <c r="N16" s="73" t="s">
        <v>153</v>
      </c>
      <c r="O16" s="206" t="s">
        <v>22</v>
      </c>
    </row>
    <row r="17" spans="1:15" ht="18.75" customHeight="1" thickBot="1">
      <c r="A17" s="575"/>
      <c r="B17" s="9">
        <v>0.63472222222222219</v>
      </c>
      <c r="C17" s="61" t="s">
        <v>17</v>
      </c>
      <c r="D17" s="62">
        <v>0.6430555555555556</v>
      </c>
      <c r="E17" s="219" t="s">
        <v>470</v>
      </c>
      <c r="F17" s="13"/>
      <c r="G17" s="549" t="s">
        <v>92</v>
      </c>
      <c r="H17" s="550"/>
      <c r="I17" s="36" t="s">
        <v>13</v>
      </c>
      <c r="J17" s="549" t="s">
        <v>93</v>
      </c>
      <c r="K17" s="550"/>
      <c r="L17" s="13"/>
      <c r="M17" s="66"/>
      <c r="N17" s="35" t="s">
        <v>94</v>
      </c>
      <c r="O17" s="38" t="s">
        <v>22</v>
      </c>
    </row>
    <row r="18" spans="1:15" ht="18.75" customHeight="1">
      <c r="A18" s="275">
        <v>10</v>
      </c>
      <c r="B18" s="53">
        <v>0.64583333333333337</v>
      </c>
      <c r="C18" s="20" t="s">
        <v>17</v>
      </c>
      <c r="D18" s="19">
        <v>0.65416666666666667</v>
      </c>
      <c r="E18" s="218" t="s">
        <v>471</v>
      </c>
      <c r="F18" s="5"/>
      <c r="G18" s="547" t="s">
        <v>229</v>
      </c>
      <c r="H18" s="548"/>
      <c r="I18" s="25" t="s">
        <v>13</v>
      </c>
      <c r="J18" s="547" t="s">
        <v>230</v>
      </c>
      <c r="K18" s="548"/>
      <c r="L18" s="5"/>
      <c r="M18" s="23"/>
      <c r="N18" s="24" t="s">
        <v>421</v>
      </c>
      <c r="O18" s="27" t="s">
        <v>16</v>
      </c>
    </row>
    <row r="19" spans="1:15" ht="18.75" customHeight="1">
      <c r="A19" s="573"/>
      <c r="B19" s="207"/>
      <c r="C19" s="203"/>
      <c r="D19" s="202"/>
      <c r="E19" s="70"/>
      <c r="F19" s="71"/>
      <c r="G19" s="212"/>
      <c r="H19" s="214"/>
      <c r="I19" s="213"/>
      <c r="J19" s="72"/>
      <c r="K19" s="214"/>
      <c r="L19" s="71"/>
      <c r="M19" s="72"/>
      <c r="N19" s="73"/>
      <c r="O19" s="206"/>
    </row>
    <row r="20" spans="1:15" ht="18.75" customHeight="1" thickBot="1">
      <c r="A20" s="276"/>
      <c r="B20" s="8">
        <v>0.65555555555555556</v>
      </c>
      <c r="C20" s="61" t="s">
        <v>17</v>
      </c>
      <c r="D20" s="9">
        <v>0.66388888888888886</v>
      </c>
      <c r="E20" s="219" t="s">
        <v>471</v>
      </c>
      <c r="F20" s="13"/>
      <c r="G20" s="545" t="s">
        <v>102</v>
      </c>
      <c r="H20" s="546"/>
      <c r="I20" s="12" t="s">
        <v>13</v>
      </c>
      <c r="J20" s="545" t="s">
        <v>103</v>
      </c>
      <c r="K20" s="546"/>
      <c r="L20" s="11"/>
      <c r="M20" s="145"/>
      <c r="N20" s="37" t="s">
        <v>420</v>
      </c>
      <c r="O20" s="38" t="s">
        <v>147</v>
      </c>
    </row>
    <row r="21" spans="1:15" ht="22.5" customHeight="1"/>
    <row r="22" spans="1:15" ht="22.5" customHeight="1"/>
    <row r="23" spans="1:15" ht="22.5" customHeight="1"/>
    <row r="24" spans="1:15" ht="22.5" customHeight="1"/>
    <row r="25" spans="1:15" ht="22.5" customHeight="1"/>
    <row r="26" spans="1:15" ht="22.5" customHeight="1"/>
    <row r="27" spans="1:15" ht="22.5" customHeight="1"/>
    <row r="28" spans="1:15" ht="22.5" customHeight="1"/>
    <row r="29" spans="1:15" ht="22.5" customHeight="1"/>
    <row r="30" spans="1:15" ht="22.5" customHeight="1"/>
    <row r="31" spans="1:15" ht="22.5" customHeight="1"/>
    <row r="32" spans="1:15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mergeCells count="48">
    <mergeCell ref="A12:A14"/>
    <mergeCell ref="A15:A17"/>
    <mergeCell ref="A18:A20"/>
    <mergeCell ref="A4:A6"/>
    <mergeCell ref="A7:A9"/>
    <mergeCell ref="U4:U5"/>
    <mergeCell ref="W4:W5"/>
    <mergeCell ref="Y4:Z10"/>
    <mergeCell ref="A10:A11"/>
    <mergeCell ref="B10:B11"/>
    <mergeCell ref="C10:C11"/>
    <mergeCell ref="U10:U11"/>
    <mergeCell ref="W10:W11"/>
    <mergeCell ref="R4:S10"/>
    <mergeCell ref="D10:D11"/>
    <mergeCell ref="E10:O11"/>
    <mergeCell ref="G4:H4"/>
    <mergeCell ref="G5:H5"/>
    <mergeCell ref="J5:K5"/>
    <mergeCell ref="J4:K4"/>
    <mergeCell ref="J13:K13"/>
    <mergeCell ref="J14:K14"/>
    <mergeCell ref="B1:O1"/>
    <mergeCell ref="G2:K2"/>
    <mergeCell ref="G3:H3"/>
    <mergeCell ref="M3:N3"/>
    <mergeCell ref="J9:K9"/>
    <mergeCell ref="J8:K8"/>
    <mergeCell ref="J6:K6"/>
    <mergeCell ref="J7:K7"/>
    <mergeCell ref="J12:K12"/>
    <mergeCell ref="G6:H6"/>
    <mergeCell ref="G13:H13"/>
    <mergeCell ref="G12:H12"/>
    <mergeCell ref="G14:H14"/>
    <mergeCell ref="G7:H7"/>
    <mergeCell ref="G8:H8"/>
    <mergeCell ref="G9:H9"/>
    <mergeCell ref="J15:K15"/>
    <mergeCell ref="J16:K16"/>
    <mergeCell ref="J17:K17"/>
    <mergeCell ref="J18:K18"/>
    <mergeCell ref="J20:K20"/>
    <mergeCell ref="G20:H20"/>
    <mergeCell ref="G18:H18"/>
    <mergeCell ref="G17:H17"/>
    <mergeCell ref="G16:H16"/>
    <mergeCell ref="G15:H15"/>
  </mergeCells>
  <phoneticPr fontId="3"/>
  <pageMargins left="0.23622047244094491" right="0.23622047244094491" top="0.74803149606299213" bottom="0.74803149606299213" header="0.31496062992125984" footer="0.31496062992125984"/>
  <pageSetup paperSize="9" scale="140" orientation="landscape" horizontalDpi="4294967293" verticalDpi="4294967293" r:id="rId1"/>
  <headerFooter>
    <oddHeader>&amp;R6年生卒業記念親善試合　兼　第6回ロータリーフレンドシップマッチ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エントリー  (2021)</vt:lpstr>
      <vt:lpstr>タイムスケジュール多目的G</vt:lpstr>
      <vt:lpstr>タイムスケジュール練習G </vt:lpstr>
      <vt:lpstr>タイムスケジュール第２G </vt:lpstr>
      <vt:lpstr>第２G 組合せ</vt:lpstr>
      <vt:lpstr>練習G  組合せ</vt:lpstr>
      <vt:lpstr>多目的G組合せ</vt:lpstr>
      <vt:lpstr>決勝トーナメント第一G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kikuo</dc:creator>
  <cp:lastModifiedBy>FJ-USER</cp:lastModifiedBy>
  <cp:lastPrinted>2022-03-02T05:40:46Z</cp:lastPrinted>
  <dcterms:created xsi:type="dcterms:W3CDTF">2022-03-02T00:09:57Z</dcterms:created>
  <dcterms:modified xsi:type="dcterms:W3CDTF">2022-03-02T08:33:23Z</dcterms:modified>
</cp:coreProperties>
</file>